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480" windowHeight="11400" tabRatio="596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<sst xmlns="http://schemas.openxmlformats.org/spreadsheetml/2006/main" count="677" uniqueCount="212">
  <si>
    <t>курсы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</si>
  <si>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</si>
  <si>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</si>
  <si>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</si>
  <si>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</si>
  <si>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</si>
  <si>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</si>
  <si>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</si>
  <si>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</si>
  <si>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</si>
  <si>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</si>
  <si>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</si>
  <si>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Август</t>
  </si>
  <si>
    <t>Всего часов</t>
  </si>
  <si>
    <t>Номера календарных недель</t>
  </si>
  <si>
    <t>Порядковые номера  недель учебного процесса</t>
  </si>
  <si>
    <t>1 курс</t>
  </si>
  <si>
    <t>самостоятельная</t>
  </si>
  <si>
    <t>Иностранный язык</t>
  </si>
  <si>
    <t>Физическая культура</t>
  </si>
  <si>
    <t>ОП.02</t>
  </si>
  <si>
    <t>3 курс</t>
  </si>
  <si>
    <t>ОП.00</t>
  </si>
  <si>
    <t>ПП.01</t>
  </si>
  <si>
    <t>ПМ.02</t>
  </si>
  <si>
    <t>Э</t>
  </si>
  <si>
    <t>18э</t>
  </si>
  <si>
    <t>Охрана труда</t>
  </si>
  <si>
    <t>Общий гуманитарный и социально- экономический цикл</t>
  </si>
  <si>
    <t>ОГСЭ.00</t>
  </si>
  <si>
    <t>ОГСЭ.02</t>
  </si>
  <si>
    <t>ОГСЭ.03</t>
  </si>
  <si>
    <t>ОГСЭ.04</t>
  </si>
  <si>
    <t>ЕН.00</t>
  </si>
  <si>
    <t>ЕН.01</t>
  </si>
  <si>
    <t>Математический и общий естественнонаучный цикл</t>
  </si>
  <si>
    <t>ОГСЭ.01</t>
  </si>
  <si>
    <t>ОП.01</t>
  </si>
  <si>
    <t>ОП.03</t>
  </si>
  <si>
    <t>ПМ.01</t>
  </si>
  <si>
    <t>МДК.01.02</t>
  </si>
  <si>
    <t>Общепрофессинальные дисциплины</t>
  </si>
  <si>
    <t>ОП.04</t>
  </si>
  <si>
    <t>ОП.05</t>
  </si>
  <si>
    <t>обязательная</t>
  </si>
  <si>
    <t>*</t>
  </si>
  <si>
    <t>Русский язык</t>
  </si>
  <si>
    <t>Литература</t>
  </si>
  <si>
    <t>Общеобразовательный цикл</t>
  </si>
  <si>
    <t>История</t>
  </si>
  <si>
    <t>Обществознание( включая экономику и право)</t>
  </si>
  <si>
    <t>Химия</t>
  </si>
  <si>
    <t>Биология</t>
  </si>
  <si>
    <t>ОБЖ</t>
  </si>
  <si>
    <t>Математика</t>
  </si>
  <si>
    <t>Физика</t>
  </si>
  <si>
    <t>Информатика и ИКТ</t>
  </si>
  <si>
    <t>ОДБ.01</t>
  </si>
  <si>
    <t>ЕН.03</t>
  </si>
  <si>
    <t>МДК.02.01</t>
  </si>
  <si>
    <t>МДК.02.02</t>
  </si>
  <si>
    <t>УП.02</t>
  </si>
  <si>
    <t>Техническая механика</t>
  </si>
  <si>
    <t>Электротехника и электроника</t>
  </si>
  <si>
    <t>МДК.01.01</t>
  </si>
  <si>
    <t>36э</t>
  </si>
  <si>
    <t>Информационные технологии в профессиональной деятельности</t>
  </si>
  <si>
    <t xml:space="preserve">Основы философии </t>
  </si>
  <si>
    <t>Общепрофессиональные дисциплины</t>
  </si>
  <si>
    <t>Эк</t>
  </si>
  <si>
    <t>Экологические основы природопользования</t>
  </si>
  <si>
    <t>Материалы и изделия</t>
  </si>
  <si>
    <t>Основы строительного производства</t>
  </si>
  <si>
    <t>Основы гидравлики, теплотехники и аэродинамики</t>
  </si>
  <si>
    <t>ОП.06</t>
  </si>
  <si>
    <t>Основы геодезии</t>
  </si>
  <si>
    <t>ОП.07</t>
  </si>
  <si>
    <t>Участие в проектировании систем газораспределения и газопотребления</t>
  </si>
  <si>
    <t>Особенности проектирования систем газораспределения и газопотребления</t>
  </si>
  <si>
    <t>Выполнение работ по рабочей профессии «Слесарь по  эксплуатации и ремонту газового оборудования»</t>
  </si>
  <si>
    <t>ПМ.04</t>
  </si>
  <si>
    <t>Основы слесарных и сварочных работ</t>
  </si>
  <si>
    <t>МДК.04.01</t>
  </si>
  <si>
    <t>ОП.08</t>
  </si>
  <si>
    <t>Нормирование труда и сметы</t>
  </si>
  <si>
    <t>Реализация проектирования систем газораспределения и газопотребления с использованием компьютерных технологий</t>
  </si>
  <si>
    <t>Организация и выполнение работ по строительству и монтажу систем газораспределения и газопотребления</t>
  </si>
  <si>
    <t>Реализация технологических процессов монтажа систем газораспределения и газопотребления</t>
  </si>
  <si>
    <t>Контроль соответствия качества монтажа систем газораспределения и газопотребления требованиям нормативной и технической документации</t>
  </si>
  <si>
    <t>Правовое обеспечение профессиональной деятельности</t>
  </si>
  <si>
    <t>Менеджмент</t>
  </si>
  <si>
    <t>ПП.04</t>
  </si>
  <si>
    <t>Инженерная графика</t>
  </si>
  <si>
    <t>48/</t>
  </si>
  <si>
    <t>32/44</t>
  </si>
  <si>
    <t>40/</t>
  </si>
  <si>
    <t>/32</t>
  </si>
  <si>
    <t>80/30</t>
  </si>
  <si>
    <t>40/60</t>
  </si>
  <si>
    <t>52/52</t>
  </si>
  <si>
    <t>/64</t>
  </si>
  <si>
    <t>/208</t>
  </si>
  <si>
    <t>/36</t>
  </si>
  <si>
    <t>/60</t>
  </si>
  <si>
    <t>ОП.09</t>
  </si>
  <si>
    <t>ОП.10</t>
  </si>
  <si>
    <t>ОП.12</t>
  </si>
  <si>
    <t>ОП.13</t>
  </si>
  <si>
    <t>ОП.14</t>
  </si>
  <si>
    <t>Безопасность жиззнедеятельности</t>
  </si>
  <si>
    <t>28/32</t>
  </si>
  <si>
    <t>60/</t>
  </si>
  <si>
    <t>/48</t>
  </si>
  <si>
    <t>/68</t>
  </si>
  <si>
    <t>132/</t>
  </si>
  <si>
    <t>72/</t>
  </si>
  <si>
    <t>36/</t>
  </si>
  <si>
    <t>26/6</t>
  </si>
  <si>
    <t>ОП.11</t>
  </si>
  <si>
    <t>Экономика организации</t>
  </si>
  <si>
    <t>ПП.02</t>
  </si>
  <si>
    <t>ПМ.03</t>
  </si>
  <si>
    <t>Организация проведения и контроль работ по эксплуатации систем газораспределения и газопотребления</t>
  </si>
  <si>
    <t>МДК.03.01</t>
  </si>
  <si>
    <t>МДК.03.02</t>
  </si>
  <si>
    <t>УП.03</t>
  </si>
  <si>
    <t>ПП.03</t>
  </si>
  <si>
    <t>Организация и котроль работ по эксплуатации систем газораспределния и газопотребления</t>
  </si>
  <si>
    <t>Реализация технологических процессов эксплуатации оборудования и систем газоснабжения</t>
  </si>
  <si>
    <t>124/</t>
  </si>
  <si>
    <t>/144</t>
  </si>
  <si>
    <t>92/</t>
  </si>
  <si>
    <t>150/96</t>
  </si>
  <si>
    <t>/180</t>
  </si>
  <si>
    <t>4 курс</t>
  </si>
  <si>
    <t>50/</t>
  </si>
  <si>
    <t>ОДБ.05</t>
  </si>
  <si>
    <t>ОДБ.06</t>
  </si>
  <si>
    <t>ОДБ.07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</si>
  <si>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</si>
  <si>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</si>
  <si>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</si>
  <si>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30 нояб- 5 дек</t>
  </si>
  <si>
    <t>Июль</t>
  </si>
  <si>
    <t>28 авг - 2 сен</t>
  </si>
  <si>
    <t>ПДП</t>
  </si>
  <si>
    <t>подготовка</t>
  </si>
  <si>
    <t>34/44</t>
  </si>
  <si>
    <t>51/66</t>
  </si>
  <si>
    <t>ОДБ.02</t>
  </si>
  <si>
    <t>ОДБ.03</t>
  </si>
  <si>
    <t>ОДБ.04</t>
  </si>
  <si>
    <t>ОДБ.08</t>
  </si>
  <si>
    <t>ОДБ.09</t>
  </si>
  <si>
    <t>ОДП.11</t>
  </si>
  <si>
    <t>ОДП.12</t>
  </si>
  <si>
    <t>70/-</t>
  </si>
  <si>
    <t>136/154</t>
  </si>
  <si>
    <t>51/44</t>
  </si>
  <si>
    <t>ЕН.02</t>
  </si>
  <si>
    <t>Информатика</t>
  </si>
  <si>
    <t>52/88</t>
  </si>
  <si>
    <t>70/30</t>
  </si>
  <si>
    <t>Геодезическая</t>
  </si>
  <si>
    <t>УП.01.01</t>
  </si>
  <si>
    <t>12э</t>
  </si>
  <si>
    <t>25 сен- 30 сен</t>
  </si>
  <si>
    <t>30 окт -4 нояб</t>
  </si>
  <si>
    <t>27.11 - 02.12</t>
  </si>
  <si>
    <t>25 дек - 30 дек</t>
  </si>
  <si>
    <t>1 янв -6 янв</t>
  </si>
  <si>
    <t>8 яна - 13 янв</t>
  </si>
  <si>
    <t>29 янв -3 фев</t>
  </si>
  <si>
    <t>26 фев -3 мар</t>
  </si>
  <si>
    <t>26 мар - 31 мар</t>
  </si>
  <si>
    <t>23 апр - 28 апр</t>
  </si>
  <si>
    <t>30 апр - 5 мая</t>
  </si>
  <si>
    <t>7 мая - 12 мая</t>
  </si>
  <si>
    <t>14 мая - 19 мая</t>
  </si>
  <si>
    <t>21 мая - 26 мая</t>
  </si>
  <si>
    <t>28 мая - 2 июнь</t>
  </si>
  <si>
    <t>4 июн - 9 июн</t>
  </si>
  <si>
    <t>11 июн - 16 июн</t>
  </si>
  <si>
    <t>18 июн - 23 июн</t>
  </si>
  <si>
    <t>25 июн - 30 июн</t>
  </si>
  <si>
    <t>30 июл -4 авг</t>
  </si>
  <si>
    <t>27 авг - 1 сен</t>
  </si>
  <si>
    <t>2017 - 2018 учебный год, группа 108- ГС</t>
  </si>
  <si>
    <t>2017 - 2018 учебный год, группа 208- ГС</t>
  </si>
  <si>
    <t>2017 - 2018 учебный год, группа 308 - ГС</t>
  </si>
  <si>
    <t>/40</t>
  </si>
  <si>
    <t>44/</t>
  </si>
  <si>
    <t>66/150</t>
  </si>
  <si>
    <t>УП.01.02</t>
  </si>
  <si>
    <t>Трубозаготовительная</t>
  </si>
  <si>
    <t>УП.01.03</t>
  </si>
  <si>
    <t>Газовые приборы и оборудование</t>
  </si>
  <si>
    <t>58/106</t>
  </si>
  <si>
    <t>УП.04.01</t>
  </si>
  <si>
    <t>Слесарная</t>
  </si>
  <si>
    <t>УП.04.02</t>
  </si>
  <si>
    <t>Сварочная</t>
  </si>
  <si>
    <t>27 нояб- 2 дек</t>
  </si>
  <si>
    <t>ИГА</t>
  </si>
  <si>
    <t>2017-2018 учебный год, группа 408 - ГС</t>
  </si>
  <si>
    <t>6Э</t>
  </si>
  <si>
    <t>24э</t>
  </si>
  <si>
    <t>ОДБ.10</t>
  </si>
  <si>
    <t>Астрономия</t>
  </si>
  <si>
    <t>/34</t>
  </si>
  <si>
    <t>66/69</t>
  </si>
  <si>
    <t>ОДП.13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</si>
</sst>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00_р_._-;\-* #,##0.000_р_._-;_-* &quot;-&quot;??_р_._-;_-@_-"/>
    <numFmt numFmtId="170" formatCode="[$-FC19]d\ mmmm\ yyyy\ &quot;г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60"/>
      <name val="Times New Roman"/>
      <family val="1"/>
    </font>
    <font>
      <b/>
      <sz val="12"/>
      <name val="Times New Roman"/>
      <family val="1"/>
    </font>
    <font>
      <b/>
      <sz val="12"/>
      <color indexed="53"/>
      <name val="Times New Roman"/>
      <family val="1"/>
    </font>
    <font>
      <b/>
      <sz val="12"/>
      <color indexed="4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20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color indexed="30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20"/>
      <name val="Times New Roman"/>
      <family val="1"/>
    </font>
    <font>
      <sz val="11"/>
      <color indexed="20"/>
      <name val="Times New Roman"/>
      <family val="1"/>
    </font>
    <font>
      <b/>
      <sz val="11"/>
      <color indexed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7" fillId="0" borderId="0" xfId="0" applyFont="1" applyAlignment="1">
      <alignment/>
    </xf>
    <xf numFmtId="0" fontId="6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69" fontId="6" fillId="0" borderId="0" xfId="58" applyNumberFormat="1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vertical="center" wrapText="1"/>
    </xf>
    <xf numFmtId="0" fontId="5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5" fillId="32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4" fillId="0" borderId="10" xfId="42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5" fillId="32" borderId="10" xfId="0" applyNumberFormat="1" applyFont="1" applyFill="1" applyBorder="1" applyAlignment="1">
      <alignment horizontal="center"/>
    </xf>
    <xf numFmtId="0" fontId="6" fillId="32" borderId="10" xfId="0" applyNumberFormat="1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164" fontId="6" fillId="32" borderId="0" xfId="0" applyNumberFormat="1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2" borderId="0" xfId="0" applyNumberFormat="1" applyFont="1" applyFill="1" applyBorder="1" applyAlignment="1">
      <alignment horizontal="center" vertical="center"/>
    </xf>
    <xf numFmtId="0" fontId="5" fillId="32" borderId="0" xfId="0" applyNumberFormat="1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center"/>
    </xf>
    <xf numFmtId="0" fontId="8" fillId="32" borderId="0" xfId="0" applyFont="1" applyFill="1" applyBorder="1" applyAlignment="1">
      <alignment/>
    </xf>
    <xf numFmtId="0" fontId="8" fillId="32" borderId="0" xfId="0" applyFont="1" applyFill="1" applyBorder="1" applyAlignment="1">
      <alignment vertical="center" wrapText="1"/>
    </xf>
    <xf numFmtId="0" fontId="5" fillId="32" borderId="0" xfId="0" applyNumberFormat="1" applyFont="1" applyFill="1" applyBorder="1" applyAlignment="1">
      <alignment vertical="center"/>
    </xf>
    <xf numFmtId="0" fontId="5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8" fillId="0" borderId="10" xfId="0" applyFont="1" applyBorder="1" applyAlignment="1">
      <alignment/>
    </xf>
    <xf numFmtId="0" fontId="18" fillId="32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6" fillId="32" borderId="13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vertical="center" textRotation="90"/>
    </xf>
    <xf numFmtId="0" fontId="5" fillId="0" borderId="15" xfId="0" applyFont="1" applyBorder="1" applyAlignment="1">
      <alignment vertical="center" textRotation="90"/>
    </xf>
    <xf numFmtId="0" fontId="5" fillId="0" borderId="10" xfId="0" applyFont="1" applyBorder="1" applyAlignment="1">
      <alignment horizontal="center" textRotation="90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/>
    </xf>
    <xf numFmtId="0" fontId="3" fillId="32" borderId="10" xfId="0" applyNumberFormat="1" applyFont="1" applyFill="1" applyBorder="1" applyAlignment="1">
      <alignment horizontal="center"/>
    </xf>
    <xf numFmtId="0" fontId="6" fillId="32" borderId="0" xfId="0" applyFont="1" applyFill="1" applyAlignment="1">
      <alignment/>
    </xf>
    <xf numFmtId="0" fontId="0" fillId="32" borderId="0" xfId="0" applyFill="1" applyAlignment="1">
      <alignment/>
    </xf>
    <xf numFmtId="0" fontId="5" fillId="34" borderId="10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6" fillId="32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32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0" fillId="32" borderId="0" xfId="0" applyFill="1" applyAlignment="1">
      <alignment horizontal="center" vertical="center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10" xfId="0" applyFont="1" applyBorder="1" applyAlignment="1">
      <alignment horizontal="center" vertical="center" textRotation="90"/>
    </xf>
    <xf numFmtId="164" fontId="21" fillId="0" borderId="10" xfId="0" applyNumberFormat="1" applyFont="1" applyBorder="1" applyAlignment="1">
      <alignment horizontal="center" vertical="center" textRotation="90"/>
    </xf>
    <xf numFmtId="0" fontId="2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32" borderId="0" xfId="0" applyFont="1" applyFill="1" applyAlignment="1">
      <alignment/>
    </xf>
    <xf numFmtId="0" fontId="23" fillId="0" borderId="0" xfId="0" applyFont="1" applyAlignment="1">
      <alignment horizontal="center" vertical="center"/>
    </xf>
    <xf numFmtId="164" fontId="23" fillId="0" borderId="12" xfId="0" applyNumberFormat="1" applyFont="1" applyBorder="1" applyAlignment="1">
      <alignment/>
    </xf>
    <xf numFmtId="0" fontId="21" fillId="0" borderId="10" xfId="0" applyFont="1" applyBorder="1" applyAlignment="1">
      <alignment horizontal="center"/>
    </xf>
    <xf numFmtId="164" fontId="21" fillId="0" borderId="12" xfId="0" applyNumberFormat="1" applyFont="1" applyBorder="1" applyAlignment="1">
      <alignment wrapText="1"/>
    </xf>
    <xf numFmtId="0" fontId="23" fillId="0" borderId="10" xfId="0" applyFont="1" applyBorder="1" applyAlignment="1">
      <alignment/>
    </xf>
    <xf numFmtId="0" fontId="24" fillId="32" borderId="10" xfId="0" applyFont="1" applyFill="1" applyBorder="1" applyAlignment="1">
      <alignment/>
    </xf>
    <xf numFmtId="0" fontId="21" fillId="0" borderId="0" xfId="0" applyFont="1" applyBorder="1" applyAlignment="1">
      <alignment vertical="center" textRotation="90"/>
    </xf>
    <xf numFmtId="0" fontId="23" fillId="32" borderId="0" xfId="0" applyFont="1" applyFill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4" fillId="32" borderId="10" xfId="0" applyNumberFormat="1" applyFont="1" applyFill="1" applyBorder="1" applyAlignment="1">
      <alignment horizontal="center"/>
    </xf>
    <xf numFmtId="0" fontId="7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20" fillId="0" borderId="11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4" fillId="32" borderId="0" xfId="0" applyFont="1" applyFill="1" applyAlignment="1">
      <alignment/>
    </xf>
    <xf numFmtId="0" fontId="5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1" fillId="32" borderId="10" xfId="0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27" fillId="32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0" fillId="3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23" fillId="0" borderId="10" xfId="0" applyFont="1" applyBorder="1" applyAlignment="1">
      <alignment horizontal="center" vertical="center" textRotation="90"/>
    </xf>
    <xf numFmtId="164" fontId="23" fillId="0" borderId="10" xfId="0" applyNumberFormat="1" applyFont="1" applyBorder="1" applyAlignment="1">
      <alignment horizontal="center" vertical="center" textRotation="90"/>
    </xf>
    <xf numFmtId="0" fontId="23" fillId="32" borderId="10" xfId="0" applyFont="1" applyFill="1" applyBorder="1" applyAlignment="1">
      <alignment horizontal="center" vertical="center" textRotation="90"/>
    </xf>
    <xf numFmtId="0" fontId="16" fillId="0" borderId="13" xfId="0" applyFont="1" applyBorder="1" applyAlignment="1">
      <alignment vertical="center" textRotation="90"/>
    </xf>
    <xf numFmtId="0" fontId="32" fillId="32" borderId="10" xfId="0" applyFont="1" applyFill="1" applyBorder="1" applyAlignment="1">
      <alignment horizontal="center" vertical="center" textRotation="90"/>
    </xf>
    <xf numFmtId="164" fontId="24" fillId="32" borderId="16" xfId="0" applyNumberFormat="1" applyFont="1" applyFill="1" applyBorder="1" applyAlignment="1">
      <alignment/>
    </xf>
    <xf numFmtId="164" fontId="33" fillId="32" borderId="12" xfId="0" applyNumberFormat="1" applyFont="1" applyFill="1" applyBorder="1" applyAlignment="1">
      <alignment/>
    </xf>
    <xf numFmtId="0" fontId="24" fillId="0" borderId="10" xfId="0" applyNumberFormat="1" applyFont="1" applyBorder="1" applyAlignment="1">
      <alignment horizontal="center"/>
    </xf>
    <xf numFmtId="0" fontId="24" fillId="0" borderId="10" xfId="42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0" fontId="34" fillId="32" borderId="10" xfId="0" applyFont="1" applyFill="1" applyBorder="1" applyAlignment="1">
      <alignment horizontal="center"/>
    </xf>
    <xf numFmtId="164" fontId="24" fillId="32" borderId="16" xfId="0" applyNumberFormat="1" applyFont="1" applyFill="1" applyBorder="1" applyAlignment="1">
      <alignment wrapText="1"/>
    </xf>
    <xf numFmtId="164" fontId="34" fillId="32" borderId="12" xfId="0" applyNumberFormat="1" applyFont="1" applyFill="1" applyBorder="1" applyAlignment="1">
      <alignment wrapText="1"/>
    </xf>
    <xf numFmtId="0" fontId="24" fillId="32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/>
    </xf>
    <xf numFmtId="0" fontId="24" fillId="32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33" fillId="32" borderId="10" xfId="0" applyFont="1" applyFill="1" applyBorder="1" applyAlignment="1">
      <alignment/>
    </xf>
    <xf numFmtId="0" fontId="24" fillId="0" borderId="14" xfId="0" applyFont="1" applyBorder="1" applyAlignment="1">
      <alignment horizontal="center" vertical="center" textRotation="90"/>
    </xf>
    <xf numFmtId="0" fontId="24" fillId="0" borderId="1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3" fillId="32" borderId="10" xfId="0" applyFont="1" applyFill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24" fillId="0" borderId="10" xfId="0" applyFont="1" applyBorder="1" applyAlignment="1">
      <alignment wrapText="1"/>
    </xf>
    <xf numFmtId="0" fontId="24" fillId="0" borderId="15" xfId="0" applyFont="1" applyBorder="1" applyAlignment="1">
      <alignment wrapText="1"/>
    </xf>
    <xf numFmtId="0" fontId="34" fillId="32" borderId="10" xfId="0" applyFont="1" applyFill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4" fillId="32" borderId="10" xfId="0" applyFont="1" applyFill="1" applyBorder="1" applyAlignment="1">
      <alignment vertical="center"/>
    </xf>
    <xf numFmtId="0" fontId="24" fillId="32" borderId="10" xfId="0" applyFont="1" applyFill="1" applyBorder="1" applyAlignment="1">
      <alignment horizontal="center" vertical="center" wrapText="1"/>
    </xf>
    <xf numFmtId="0" fontId="33" fillId="32" borderId="0" xfId="0" applyFont="1" applyFill="1" applyAlignment="1">
      <alignment/>
    </xf>
    <xf numFmtId="0" fontId="25" fillId="0" borderId="19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3" fillId="35" borderId="0" xfId="0" applyFont="1" applyFill="1" applyAlignment="1">
      <alignment/>
    </xf>
    <xf numFmtId="0" fontId="24" fillId="0" borderId="0" xfId="0" applyFont="1" applyAlignment="1">
      <alignment horizontal="center"/>
    </xf>
    <xf numFmtId="0" fontId="6" fillId="32" borderId="14" xfId="0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32" borderId="0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/>
    </xf>
    <xf numFmtId="0" fontId="20" fillId="0" borderId="10" xfId="0" applyFont="1" applyBorder="1" applyAlignment="1">
      <alignment horizontal="center" textRotation="90"/>
    </xf>
    <xf numFmtId="164" fontId="5" fillId="0" borderId="10" xfId="0" applyNumberFormat="1" applyFont="1" applyBorder="1" applyAlignment="1">
      <alignment horizontal="center" wrapText="1"/>
    </xf>
    <xf numFmtId="0" fontId="21" fillId="0" borderId="16" xfId="0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textRotation="90"/>
    </xf>
    <xf numFmtId="0" fontId="6" fillId="0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0" fillId="0" borderId="16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28" fillId="32" borderId="13" xfId="0" applyFont="1" applyFill="1" applyBorder="1" applyAlignment="1">
      <alignment horizontal="center" vertical="center" wrapText="1"/>
    </xf>
    <xf numFmtId="0" fontId="28" fillId="32" borderId="15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6" fillId="35" borderId="17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31" fillId="0" borderId="13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22" fillId="0" borderId="19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textRotation="90"/>
    </xf>
    <xf numFmtId="0" fontId="24" fillId="0" borderId="14" xfId="0" applyFont="1" applyBorder="1" applyAlignment="1">
      <alignment horizontal="center" vertical="center" textRotation="90"/>
    </xf>
    <xf numFmtId="0" fontId="24" fillId="35" borderId="13" xfId="0" applyFont="1" applyFill="1" applyBorder="1" applyAlignment="1">
      <alignment horizontal="center" vertical="center"/>
    </xf>
    <xf numFmtId="0" fontId="24" fillId="35" borderId="15" xfId="0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/>
    </xf>
    <xf numFmtId="0" fontId="24" fillId="35" borderId="12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/>
    </xf>
    <xf numFmtId="0" fontId="16" fillId="0" borderId="1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textRotation="90"/>
    </xf>
    <xf numFmtId="0" fontId="23" fillId="35" borderId="17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23" fillId="35" borderId="11" xfId="0" applyFont="1" applyFill="1" applyBorder="1" applyAlignment="1">
      <alignment horizontal="center"/>
    </xf>
    <xf numFmtId="0" fontId="24" fillId="0" borderId="13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164" fontId="24" fillId="0" borderId="17" xfId="0" applyNumberFormat="1" applyFont="1" applyBorder="1" applyAlignment="1">
      <alignment horizontal="center"/>
    </xf>
    <xf numFmtId="164" fontId="24" fillId="0" borderId="16" xfId="0" applyNumberFormat="1" applyFont="1" applyBorder="1" applyAlignment="1">
      <alignment horizontal="center"/>
    </xf>
    <xf numFmtId="164" fontId="24" fillId="0" borderId="17" xfId="0" applyNumberFormat="1" applyFont="1" applyBorder="1" applyAlignment="1">
      <alignment horizontal="center" wrapText="1"/>
    </xf>
    <xf numFmtId="164" fontId="24" fillId="0" borderId="16" xfId="0" applyNumberFormat="1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/>
    </xf>
    <xf numFmtId="0" fontId="23" fillId="32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68"/>
  <sheetViews>
    <sheetView zoomScalePageLayoutView="0" workbookViewId="0" topLeftCell="A1">
      <pane xSplit="5" ySplit="6" topLeftCell="W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Z37" sqref="Z37:AT38"/>
    </sheetView>
  </sheetViews>
  <sheetFormatPr defaultColWidth="9.140625" defaultRowHeight="15"/>
  <cols>
    <col min="1" max="1" width="3.57421875" style="0" customWidth="1"/>
    <col min="2" max="2" width="12.7109375" style="0" customWidth="1"/>
    <col min="3" max="3" width="27.57421875" style="0" customWidth="1"/>
    <col min="4" max="4" width="16.421875" style="0" customWidth="1"/>
    <col min="5" max="5" width="7.57421875" style="0" customWidth="1"/>
    <col min="6" max="6" width="4.7109375" style="1" customWidth="1"/>
    <col min="7" max="7" width="5.7109375" style="1" customWidth="1"/>
    <col min="8" max="8" width="4.421875" style="1" customWidth="1"/>
    <col min="9" max="11" width="4.7109375" style="1" customWidth="1"/>
    <col min="12" max="21" width="4.7109375" style="0" customWidth="1"/>
    <col min="22" max="22" width="4.57421875" style="0" customWidth="1"/>
    <col min="23" max="23" width="4.7109375" style="100" customWidth="1"/>
    <col min="24" max="40" width="4.7109375" style="0" customWidth="1"/>
    <col min="41" max="41" width="4.57421875" style="0" customWidth="1"/>
    <col min="42" max="43" width="4.7109375" style="0" customWidth="1"/>
    <col min="44" max="44" width="4.57421875" style="0" customWidth="1"/>
    <col min="45" max="47" width="4.7109375" style="0" customWidth="1"/>
    <col min="48" max="48" width="4.57421875" style="0" customWidth="1"/>
    <col min="49" max="57" width="4.7109375" style="0" customWidth="1"/>
    <col min="58" max="58" width="6.421875" style="0" customWidth="1"/>
  </cols>
  <sheetData>
    <row r="1" spans="1:59" ht="18.75">
      <c r="A1" s="126"/>
      <c r="B1" s="126"/>
      <c r="C1" s="126"/>
      <c r="D1" s="127"/>
      <c r="E1" s="126"/>
      <c r="F1" s="235" t="s">
        <v>187</v>
      </c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5"/>
      <c r="BG1" s="137"/>
    </row>
    <row r="2" spans="1:59" ht="75" customHeight="1">
      <c r="A2" s="236" t="s">
        <v>0</v>
      </c>
      <c r="B2" s="236" t="s">
        <v>1</v>
      </c>
      <c r="C2" s="237" t="s">
        <v>2</v>
      </c>
      <c r="D2" s="228" t="s">
        <v>3</v>
      </c>
      <c r="E2" s="94"/>
      <c r="F2" s="112" t="s">
        <v>144</v>
      </c>
      <c r="G2" s="231" t="s">
        <v>4</v>
      </c>
      <c r="H2" s="231"/>
      <c r="I2" s="231"/>
      <c r="J2" s="113" t="s">
        <v>166</v>
      </c>
      <c r="K2" s="231" t="s">
        <v>5</v>
      </c>
      <c r="L2" s="231"/>
      <c r="M2" s="231"/>
      <c r="N2" s="231"/>
      <c r="O2" s="112" t="s">
        <v>167</v>
      </c>
      <c r="P2" s="204" t="s">
        <v>6</v>
      </c>
      <c r="Q2" s="204"/>
      <c r="R2" s="204"/>
      <c r="S2" s="112" t="s">
        <v>168</v>
      </c>
      <c r="T2" s="204" t="s">
        <v>7</v>
      </c>
      <c r="U2" s="204"/>
      <c r="V2" s="204"/>
      <c r="W2" s="138" t="s">
        <v>169</v>
      </c>
      <c r="X2" s="112" t="s">
        <v>170</v>
      </c>
      <c r="Y2" s="112" t="s">
        <v>171</v>
      </c>
      <c r="Z2" s="202" t="s">
        <v>8</v>
      </c>
      <c r="AA2" s="203"/>
      <c r="AB2" s="138" t="s">
        <v>172</v>
      </c>
      <c r="AC2" s="204" t="s">
        <v>9</v>
      </c>
      <c r="AD2" s="205"/>
      <c r="AE2" s="205"/>
      <c r="AF2" s="112" t="s">
        <v>173</v>
      </c>
      <c r="AG2" s="204" t="s">
        <v>10</v>
      </c>
      <c r="AH2" s="204"/>
      <c r="AI2" s="204"/>
      <c r="AJ2" s="112" t="s">
        <v>174</v>
      </c>
      <c r="AK2" s="202" t="s">
        <v>11</v>
      </c>
      <c r="AL2" s="230"/>
      <c r="AM2" s="230"/>
      <c r="AN2" s="112" t="s">
        <v>175</v>
      </c>
      <c r="AO2" s="112" t="s">
        <v>176</v>
      </c>
      <c r="AP2" s="112" t="s">
        <v>177</v>
      </c>
      <c r="AQ2" s="138" t="s">
        <v>178</v>
      </c>
      <c r="AR2" s="138" t="s">
        <v>179</v>
      </c>
      <c r="AS2" s="112" t="s">
        <v>180</v>
      </c>
      <c r="AT2" s="138" t="s">
        <v>181</v>
      </c>
      <c r="AU2" s="112" t="s">
        <v>182</v>
      </c>
      <c r="AV2" s="112" t="s">
        <v>183</v>
      </c>
      <c r="AW2" s="112" t="s">
        <v>184</v>
      </c>
      <c r="AX2" s="204" t="s">
        <v>143</v>
      </c>
      <c r="AY2" s="204"/>
      <c r="AZ2" s="204"/>
      <c r="BA2" s="204"/>
      <c r="BB2" s="112" t="s">
        <v>185</v>
      </c>
      <c r="BC2" s="204" t="s">
        <v>12</v>
      </c>
      <c r="BD2" s="204"/>
      <c r="BE2" s="204"/>
      <c r="BF2" s="112" t="s">
        <v>186</v>
      </c>
      <c r="BG2" s="126"/>
    </row>
    <row r="3" spans="1:59" ht="15.75">
      <c r="A3" s="236"/>
      <c r="B3" s="236"/>
      <c r="C3" s="238"/>
      <c r="D3" s="228"/>
      <c r="E3" s="94"/>
      <c r="F3" s="232" t="s">
        <v>14</v>
      </c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92"/>
      <c r="BG3" s="126"/>
    </row>
    <row r="4" spans="1:59" ht="15" customHeight="1">
      <c r="A4" s="236"/>
      <c r="B4" s="236"/>
      <c r="C4" s="238"/>
      <c r="D4" s="228"/>
      <c r="E4" s="94"/>
      <c r="F4" s="51">
        <v>35</v>
      </c>
      <c r="G4" s="51">
        <v>36</v>
      </c>
      <c r="H4" s="51">
        <v>37</v>
      </c>
      <c r="I4" s="51">
        <v>38</v>
      </c>
      <c r="J4" s="51">
        <v>39</v>
      </c>
      <c r="K4" s="52">
        <v>40</v>
      </c>
      <c r="L4" s="53">
        <v>41</v>
      </c>
      <c r="M4" s="53">
        <v>42</v>
      </c>
      <c r="N4" s="53">
        <v>43</v>
      </c>
      <c r="O4" s="53">
        <v>44</v>
      </c>
      <c r="P4" s="53">
        <v>45</v>
      </c>
      <c r="Q4" s="53">
        <v>46</v>
      </c>
      <c r="R4" s="53">
        <v>47</v>
      </c>
      <c r="S4" s="53">
        <v>48</v>
      </c>
      <c r="T4" s="53">
        <v>49</v>
      </c>
      <c r="U4" s="53">
        <v>50</v>
      </c>
      <c r="V4" s="53">
        <v>51</v>
      </c>
      <c r="W4" s="97">
        <v>52</v>
      </c>
      <c r="X4" s="53">
        <v>1</v>
      </c>
      <c r="Y4" s="53">
        <v>2</v>
      </c>
      <c r="Z4" s="53">
        <v>3</v>
      </c>
      <c r="AA4" s="53">
        <v>4</v>
      </c>
      <c r="AB4" s="53">
        <v>5</v>
      </c>
      <c r="AC4" s="53">
        <v>6</v>
      </c>
      <c r="AD4" s="53">
        <v>7</v>
      </c>
      <c r="AE4" s="53">
        <v>8</v>
      </c>
      <c r="AF4" s="53">
        <v>9</v>
      </c>
      <c r="AG4" s="53">
        <v>10</v>
      </c>
      <c r="AH4" s="53">
        <v>11</v>
      </c>
      <c r="AI4" s="53">
        <v>12</v>
      </c>
      <c r="AJ4" s="53">
        <v>13</v>
      </c>
      <c r="AK4" s="53">
        <v>14</v>
      </c>
      <c r="AL4" s="53">
        <v>15</v>
      </c>
      <c r="AM4" s="53">
        <v>16</v>
      </c>
      <c r="AN4" s="53">
        <v>17</v>
      </c>
      <c r="AO4" s="53">
        <v>18</v>
      </c>
      <c r="AP4" s="53">
        <v>19</v>
      </c>
      <c r="AQ4" s="53">
        <v>20</v>
      </c>
      <c r="AR4" s="53">
        <v>21</v>
      </c>
      <c r="AS4" s="53">
        <v>22</v>
      </c>
      <c r="AT4" s="53">
        <v>23</v>
      </c>
      <c r="AU4" s="53">
        <v>24</v>
      </c>
      <c r="AV4" s="53">
        <v>25</v>
      </c>
      <c r="AW4" s="53">
        <v>26</v>
      </c>
      <c r="AX4" s="53">
        <v>27</v>
      </c>
      <c r="AY4" s="53">
        <v>28</v>
      </c>
      <c r="AZ4" s="53">
        <v>29</v>
      </c>
      <c r="BA4" s="53">
        <v>30</v>
      </c>
      <c r="BB4" s="53">
        <v>31</v>
      </c>
      <c r="BC4" s="53">
        <v>32</v>
      </c>
      <c r="BD4" s="53">
        <v>33</v>
      </c>
      <c r="BE4" s="53">
        <v>34</v>
      </c>
      <c r="BF4" s="92"/>
      <c r="BG4" s="126"/>
    </row>
    <row r="5" spans="1:59" ht="15.75" customHeight="1">
      <c r="A5" s="236"/>
      <c r="B5" s="236"/>
      <c r="C5" s="238"/>
      <c r="D5" s="228"/>
      <c r="E5" s="94"/>
      <c r="F5" s="229" t="s">
        <v>15</v>
      </c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92"/>
      <c r="BG5" s="126"/>
    </row>
    <row r="6" spans="1:59" ht="15" customHeight="1">
      <c r="A6" s="236"/>
      <c r="B6" s="236"/>
      <c r="C6" s="239"/>
      <c r="D6" s="228"/>
      <c r="E6" s="94"/>
      <c r="F6" s="51">
        <v>1</v>
      </c>
      <c r="G6" s="51">
        <v>2</v>
      </c>
      <c r="H6" s="51">
        <v>3</v>
      </c>
      <c r="I6" s="51">
        <v>4</v>
      </c>
      <c r="J6" s="51">
        <v>5</v>
      </c>
      <c r="K6" s="51">
        <v>6</v>
      </c>
      <c r="L6" s="51">
        <v>7</v>
      </c>
      <c r="M6" s="51">
        <v>8</v>
      </c>
      <c r="N6" s="51">
        <v>9</v>
      </c>
      <c r="O6" s="51">
        <v>10</v>
      </c>
      <c r="P6" s="51">
        <v>11</v>
      </c>
      <c r="Q6" s="51">
        <v>12</v>
      </c>
      <c r="R6" s="51">
        <v>13</v>
      </c>
      <c r="S6" s="51">
        <v>14</v>
      </c>
      <c r="T6" s="51">
        <v>15</v>
      </c>
      <c r="U6" s="51">
        <v>16</v>
      </c>
      <c r="V6" s="51">
        <v>17</v>
      </c>
      <c r="W6" s="128">
        <v>18</v>
      </c>
      <c r="X6" s="51">
        <v>19</v>
      </c>
      <c r="Y6" s="51">
        <v>20</v>
      </c>
      <c r="Z6" s="51">
        <v>21</v>
      </c>
      <c r="AA6" s="51">
        <v>22</v>
      </c>
      <c r="AB6" s="53">
        <v>23</v>
      </c>
      <c r="AC6" s="53">
        <v>24</v>
      </c>
      <c r="AD6" s="53">
        <v>25</v>
      </c>
      <c r="AE6" s="53">
        <v>26</v>
      </c>
      <c r="AF6" s="53">
        <v>27</v>
      </c>
      <c r="AG6" s="53">
        <v>28</v>
      </c>
      <c r="AH6" s="53">
        <v>29</v>
      </c>
      <c r="AI6" s="53">
        <v>30</v>
      </c>
      <c r="AJ6" s="53">
        <v>31</v>
      </c>
      <c r="AK6" s="53">
        <v>32</v>
      </c>
      <c r="AL6" s="53">
        <v>33</v>
      </c>
      <c r="AM6" s="53">
        <v>34</v>
      </c>
      <c r="AN6" s="53">
        <v>35</v>
      </c>
      <c r="AO6" s="53">
        <v>36</v>
      </c>
      <c r="AP6" s="53">
        <v>37</v>
      </c>
      <c r="AQ6" s="53">
        <v>38</v>
      </c>
      <c r="AR6" s="53">
        <v>39</v>
      </c>
      <c r="AS6" s="53">
        <v>40</v>
      </c>
      <c r="AT6" s="53">
        <v>41</v>
      </c>
      <c r="AU6" s="53">
        <v>42</v>
      </c>
      <c r="AV6" s="53">
        <v>43</v>
      </c>
      <c r="AW6" s="53">
        <v>44</v>
      </c>
      <c r="AX6" s="53">
        <v>45</v>
      </c>
      <c r="AY6" s="53">
        <v>46</v>
      </c>
      <c r="AZ6" s="53">
        <v>47</v>
      </c>
      <c r="BA6" s="53">
        <v>48</v>
      </c>
      <c r="BB6" s="53">
        <v>49</v>
      </c>
      <c r="BC6" s="53">
        <v>50</v>
      </c>
      <c r="BD6" s="53">
        <v>51</v>
      </c>
      <c r="BE6" s="53">
        <v>52</v>
      </c>
      <c r="BF6" s="93"/>
      <c r="BG6" s="126"/>
    </row>
    <row r="7" spans="1:59" ht="21" customHeight="1">
      <c r="A7" s="236" t="s">
        <v>16</v>
      </c>
      <c r="B7" s="234"/>
      <c r="C7" s="211" t="s">
        <v>48</v>
      </c>
      <c r="D7" s="77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6"/>
      <c r="W7" s="20"/>
      <c r="X7" s="101"/>
      <c r="Y7" s="20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6"/>
      <c r="AW7" s="23"/>
      <c r="AX7" s="23"/>
      <c r="AY7" s="23"/>
      <c r="AZ7" s="23"/>
      <c r="BA7" s="23"/>
      <c r="BB7" s="23"/>
      <c r="BC7" s="23"/>
      <c r="BD7" s="23"/>
      <c r="BE7" s="23"/>
      <c r="BF7" s="6"/>
      <c r="BG7" s="126"/>
    </row>
    <row r="8" spans="1:59" ht="17.25" customHeight="1">
      <c r="A8" s="236"/>
      <c r="B8" s="234"/>
      <c r="C8" s="212"/>
      <c r="D8" s="77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6"/>
      <c r="W8" s="20"/>
      <c r="X8" s="101"/>
      <c r="Y8" s="20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6"/>
      <c r="AW8" s="23"/>
      <c r="AX8" s="23"/>
      <c r="AY8" s="23"/>
      <c r="AZ8" s="23"/>
      <c r="BA8" s="23"/>
      <c r="BB8" s="23"/>
      <c r="BC8" s="23"/>
      <c r="BD8" s="23"/>
      <c r="BE8" s="23"/>
      <c r="BF8" s="6"/>
      <c r="BG8" s="126"/>
    </row>
    <row r="9" spans="1:59" ht="15.75">
      <c r="A9" s="236"/>
      <c r="B9" s="222" t="s">
        <v>57</v>
      </c>
      <c r="C9" s="225" t="s">
        <v>46</v>
      </c>
      <c r="D9" s="77" t="s">
        <v>44</v>
      </c>
      <c r="E9" s="206" t="s">
        <v>147</v>
      </c>
      <c r="F9" s="10">
        <v>2</v>
      </c>
      <c r="G9" s="10">
        <v>2</v>
      </c>
      <c r="H9" s="10">
        <v>2</v>
      </c>
      <c r="I9" s="10">
        <v>2</v>
      </c>
      <c r="J9" s="10">
        <v>2</v>
      </c>
      <c r="K9" s="10">
        <v>2</v>
      </c>
      <c r="L9" s="10">
        <v>2</v>
      </c>
      <c r="M9" s="10">
        <v>2</v>
      </c>
      <c r="N9" s="10">
        <v>2</v>
      </c>
      <c r="O9" s="10">
        <v>2</v>
      </c>
      <c r="P9" s="10">
        <v>2</v>
      </c>
      <c r="Q9" s="10">
        <v>2</v>
      </c>
      <c r="R9" s="10">
        <v>2</v>
      </c>
      <c r="S9" s="10">
        <v>2</v>
      </c>
      <c r="T9" s="10">
        <v>2</v>
      </c>
      <c r="U9" s="10">
        <v>2</v>
      </c>
      <c r="V9" s="10">
        <v>2</v>
      </c>
      <c r="W9" s="20"/>
      <c r="X9" s="101">
        <f>SUM(F9:W9)</f>
        <v>34</v>
      </c>
      <c r="Y9" s="20">
        <v>2</v>
      </c>
      <c r="Z9" s="8">
        <v>2</v>
      </c>
      <c r="AA9" s="8">
        <v>2</v>
      </c>
      <c r="AB9" s="8">
        <v>2</v>
      </c>
      <c r="AC9" s="8">
        <v>2</v>
      </c>
      <c r="AD9" s="8">
        <v>2</v>
      </c>
      <c r="AE9" s="8">
        <v>2</v>
      </c>
      <c r="AF9" s="8">
        <v>2</v>
      </c>
      <c r="AG9" s="8">
        <v>2</v>
      </c>
      <c r="AH9" s="8">
        <v>2</v>
      </c>
      <c r="AI9" s="8">
        <v>2</v>
      </c>
      <c r="AJ9" s="8">
        <v>2</v>
      </c>
      <c r="AK9" s="8">
        <v>2</v>
      </c>
      <c r="AL9" s="8">
        <v>2</v>
      </c>
      <c r="AM9" s="8">
        <v>2</v>
      </c>
      <c r="AN9" s="8">
        <v>2</v>
      </c>
      <c r="AO9" s="8">
        <v>2</v>
      </c>
      <c r="AP9" s="8">
        <v>2</v>
      </c>
      <c r="AQ9" s="8">
        <v>2</v>
      </c>
      <c r="AR9" s="8">
        <v>2</v>
      </c>
      <c r="AS9" s="8">
        <v>2</v>
      </c>
      <c r="AT9" s="8">
        <v>2</v>
      </c>
      <c r="AU9" s="60" t="s">
        <v>25</v>
      </c>
      <c r="AW9" s="47">
        <f>SUM(Y9:AU9)</f>
        <v>44</v>
      </c>
      <c r="AX9" s="62"/>
      <c r="AY9" s="62"/>
      <c r="AZ9" s="62"/>
      <c r="BA9" s="62"/>
      <c r="BB9" s="62"/>
      <c r="BC9" s="62"/>
      <c r="BD9" s="62"/>
      <c r="BE9" s="62"/>
      <c r="BF9" s="47">
        <f>AW9+X9</f>
        <v>78</v>
      </c>
      <c r="BG9" s="126"/>
    </row>
    <row r="10" spans="1:59" s="106" customFormat="1" ht="15.75">
      <c r="A10" s="236"/>
      <c r="B10" s="222"/>
      <c r="C10" s="225"/>
      <c r="D10" s="78" t="s">
        <v>17</v>
      </c>
      <c r="E10" s="207"/>
      <c r="F10" s="58">
        <f>F9/2</f>
        <v>1</v>
      </c>
      <c r="G10" s="58">
        <f aca="true" t="shared" si="0" ref="G10:V10">G9/2</f>
        <v>1</v>
      </c>
      <c r="H10" s="58">
        <f t="shared" si="0"/>
        <v>1</v>
      </c>
      <c r="I10" s="58">
        <f t="shared" si="0"/>
        <v>1</v>
      </c>
      <c r="J10" s="58">
        <f t="shared" si="0"/>
        <v>1</v>
      </c>
      <c r="K10" s="58">
        <f t="shared" si="0"/>
        <v>1</v>
      </c>
      <c r="L10" s="58">
        <f t="shared" si="0"/>
        <v>1</v>
      </c>
      <c r="M10" s="58">
        <f t="shared" si="0"/>
        <v>1</v>
      </c>
      <c r="N10" s="58">
        <f t="shared" si="0"/>
        <v>1</v>
      </c>
      <c r="O10" s="58">
        <f t="shared" si="0"/>
        <v>1</v>
      </c>
      <c r="P10" s="58">
        <f t="shared" si="0"/>
        <v>1</v>
      </c>
      <c r="Q10" s="58">
        <f t="shared" si="0"/>
        <v>1</v>
      </c>
      <c r="R10" s="58">
        <f t="shared" si="0"/>
        <v>1</v>
      </c>
      <c r="S10" s="58">
        <f t="shared" si="0"/>
        <v>1</v>
      </c>
      <c r="T10" s="58">
        <f t="shared" si="0"/>
        <v>1</v>
      </c>
      <c r="U10" s="58">
        <f t="shared" si="0"/>
        <v>1</v>
      </c>
      <c r="V10" s="58">
        <f t="shared" si="0"/>
        <v>1</v>
      </c>
      <c r="W10" s="58"/>
      <c r="X10" s="23">
        <f aca="true" t="shared" si="1" ref="X10:X34">SUM(F10:W10)</f>
        <v>17</v>
      </c>
      <c r="Y10" s="58">
        <f aca="true" t="shared" si="2" ref="Y10:AT10">Y9/2</f>
        <v>1</v>
      </c>
      <c r="Z10" s="58">
        <f t="shared" si="2"/>
        <v>1</v>
      </c>
      <c r="AA10" s="58">
        <f t="shared" si="2"/>
        <v>1</v>
      </c>
      <c r="AB10" s="58">
        <f t="shared" si="2"/>
        <v>1</v>
      </c>
      <c r="AC10" s="58">
        <f t="shared" si="2"/>
        <v>1</v>
      </c>
      <c r="AD10" s="58">
        <f t="shared" si="2"/>
        <v>1</v>
      </c>
      <c r="AE10" s="58">
        <f t="shared" si="2"/>
        <v>1</v>
      </c>
      <c r="AF10" s="58">
        <f t="shared" si="2"/>
        <v>1</v>
      </c>
      <c r="AG10" s="58">
        <f t="shared" si="2"/>
        <v>1</v>
      </c>
      <c r="AH10" s="58">
        <f t="shared" si="2"/>
        <v>1</v>
      </c>
      <c r="AI10" s="58">
        <f t="shared" si="2"/>
        <v>1</v>
      </c>
      <c r="AJ10" s="58">
        <f t="shared" si="2"/>
        <v>1</v>
      </c>
      <c r="AK10" s="58">
        <f t="shared" si="2"/>
        <v>1</v>
      </c>
      <c r="AL10" s="58">
        <f t="shared" si="2"/>
        <v>1</v>
      </c>
      <c r="AM10" s="58">
        <f t="shared" si="2"/>
        <v>1</v>
      </c>
      <c r="AN10" s="58">
        <f t="shared" si="2"/>
        <v>1</v>
      </c>
      <c r="AO10" s="58">
        <f t="shared" si="2"/>
        <v>1</v>
      </c>
      <c r="AP10" s="58">
        <f t="shared" si="2"/>
        <v>1</v>
      </c>
      <c r="AQ10" s="58">
        <f t="shared" si="2"/>
        <v>1</v>
      </c>
      <c r="AR10" s="58">
        <f t="shared" si="2"/>
        <v>1</v>
      </c>
      <c r="AS10" s="58">
        <f t="shared" si="2"/>
        <v>1</v>
      </c>
      <c r="AT10" s="58">
        <f t="shared" si="2"/>
        <v>1</v>
      </c>
      <c r="AU10" s="58"/>
      <c r="AV10" s="19"/>
      <c r="AW10" s="23">
        <f aca="true" t="shared" si="3" ref="AW10:AW34">SUM(Y10:AV10)</f>
        <v>22</v>
      </c>
      <c r="AX10" s="23"/>
      <c r="AY10" s="23"/>
      <c r="AZ10" s="23"/>
      <c r="BA10" s="23"/>
      <c r="BB10" s="23"/>
      <c r="BC10" s="23"/>
      <c r="BD10" s="23"/>
      <c r="BE10" s="23"/>
      <c r="BF10" s="23">
        <f aca="true" t="shared" si="4" ref="BF10:BF33">AW10+X10</f>
        <v>39</v>
      </c>
      <c r="BG10" s="129"/>
    </row>
    <row r="11" spans="1:59" ht="15.75">
      <c r="A11" s="236"/>
      <c r="B11" s="222" t="s">
        <v>149</v>
      </c>
      <c r="C11" s="225" t="s">
        <v>47</v>
      </c>
      <c r="D11" s="77" t="s">
        <v>44</v>
      </c>
      <c r="E11" s="206" t="s">
        <v>148</v>
      </c>
      <c r="F11" s="10"/>
      <c r="G11" s="10">
        <v>4</v>
      </c>
      <c r="H11" s="10">
        <v>2</v>
      </c>
      <c r="I11" s="10">
        <v>4</v>
      </c>
      <c r="J11" s="10">
        <v>2</v>
      </c>
      <c r="K11" s="10">
        <v>4</v>
      </c>
      <c r="L11" s="10">
        <v>2</v>
      </c>
      <c r="M11" s="10">
        <v>4</v>
      </c>
      <c r="N11" s="10">
        <v>2</v>
      </c>
      <c r="O11" s="10">
        <v>4</v>
      </c>
      <c r="P11" s="10">
        <v>2</v>
      </c>
      <c r="Q11" s="10">
        <v>4</v>
      </c>
      <c r="R11" s="10">
        <v>2</v>
      </c>
      <c r="S11" s="10">
        <v>4</v>
      </c>
      <c r="T11" s="10">
        <v>2</v>
      </c>
      <c r="U11" s="10">
        <v>4</v>
      </c>
      <c r="V11" s="10">
        <v>3</v>
      </c>
      <c r="W11" s="20">
        <v>2</v>
      </c>
      <c r="X11" s="101">
        <f t="shared" si="1"/>
        <v>51</v>
      </c>
      <c r="Y11" s="20">
        <v>2</v>
      </c>
      <c r="Z11" s="8">
        <v>4</v>
      </c>
      <c r="AA11" s="8">
        <v>2</v>
      </c>
      <c r="AB11" s="8">
        <v>4</v>
      </c>
      <c r="AC11" s="8">
        <v>2</v>
      </c>
      <c r="AD11" s="8">
        <v>4</v>
      </c>
      <c r="AE11" s="8">
        <v>2</v>
      </c>
      <c r="AF11" s="8">
        <v>4</v>
      </c>
      <c r="AG11" s="8">
        <v>2</v>
      </c>
      <c r="AH11" s="8">
        <v>4</v>
      </c>
      <c r="AI11" s="8">
        <v>2</v>
      </c>
      <c r="AJ11" s="8">
        <v>4</v>
      </c>
      <c r="AK11" s="8">
        <v>2</v>
      </c>
      <c r="AL11" s="8">
        <v>4</v>
      </c>
      <c r="AM11" s="8">
        <v>2</v>
      </c>
      <c r="AN11" s="8">
        <v>4</v>
      </c>
      <c r="AO11" s="8">
        <v>2</v>
      </c>
      <c r="AP11" s="8">
        <v>4</v>
      </c>
      <c r="AQ11" s="8">
        <v>2</v>
      </c>
      <c r="AR11" s="8">
        <v>4</v>
      </c>
      <c r="AS11" s="8">
        <v>2</v>
      </c>
      <c r="AT11" s="8">
        <v>4</v>
      </c>
      <c r="AU11" s="8"/>
      <c r="AV11" s="8"/>
      <c r="AW11" s="47">
        <f t="shared" si="3"/>
        <v>66</v>
      </c>
      <c r="AX11" s="62"/>
      <c r="AY11" s="62"/>
      <c r="AZ11" s="62"/>
      <c r="BA11" s="62"/>
      <c r="BB11" s="62"/>
      <c r="BC11" s="62"/>
      <c r="BD11" s="62"/>
      <c r="BE11" s="62"/>
      <c r="BF11" s="47">
        <f t="shared" si="4"/>
        <v>117</v>
      </c>
      <c r="BG11" s="126"/>
    </row>
    <row r="12" spans="1:59" s="106" customFormat="1" ht="15.75">
      <c r="A12" s="236"/>
      <c r="B12" s="222"/>
      <c r="C12" s="225"/>
      <c r="D12" s="78" t="s">
        <v>17</v>
      </c>
      <c r="E12" s="207"/>
      <c r="F12" s="58"/>
      <c r="G12" s="58">
        <f aca="true" t="shared" si="5" ref="G12:U12">G11/2</f>
        <v>2</v>
      </c>
      <c r="H12" s="58">
        <f t="shared" si="5"/>
        <v>1</v>
      </c>
      <c r="I12" s="58">
        <f t="shared" si="5"/>
        <v>2</v>
      </c>
      <c r="J12" s="58">
        <f t="shared" si="5"/>
        <v>1</v>
      </c>
      <c r="K12" s="58">
        <f t="shared" si="5"/>
        <v>2</v>
      </c>
      <c r="L12" s="58">
        <f t="shared" si="5"/>
        <v>1</v>
      </c>
      <c r="M12" s="58">
        <f t="shared" si="5"/>
        <v>2</v>
      </c>
      <c r="N12" s="58">
        <f t="shared" si="5"/>
        <v>1</v>
      </c>
      <c r="O12" s="58">
        <f t="shared" si="5"/>
        <v>2</v>
      </c>
      <c r="P12" s="58">
        <f t="shared" si="5"/>
        <v>1</v>
      </c>
      <c r="Q12" s="58">
        <f t="shared" si="5"/>
        <v>2</v>
      </c>
      <c r="R12" s="58">
        <f t="shared" si="5"/>
        <v>1</v>
      </c>
      <c r="S12" s="58">
        <f t="shared" si="5"/>
        <v>2</v>
      </c>
      <c r="T12" s="58">
        <f t="shared" si="5"/>
        <v>1</v>
      </c>
      <c r="U12" s="58">
        <f t="shared" si="5"/>
        <v>2</v>
      </c>
      <c r="V12" s="58">
        <v>1</v>
      </c>
      <c r="W12" s="58">
        <v>1</v>
      </c>
      <c r="X12" s="58">
        <v>25</v>
      </c>
      <c r="Y12" s="58">
        <f aca="true" t="shared" si="6" ref="Y12:AT12">Y11/2</f>
        <v>1</v>
      </c>
      <c r="Z12" s="58">
        <f t="shared" si="6"/>
        <v>2</v>
      </c>
      <c r="AA12" s="58">
        <f t="shared" si="6"/>
        <v>1</v>
      </c>
      <c r="AB12" s="58">
        <f t="shared" si="6"/>
        <v>2</v>
      </c>
      <c r="AC12" s="58">
        <f t="shared" si="6"/>
        <v>1</v>
      </c>
      <c r="AD12" s="58">
        <f t="shared" si="6"/>
        <v>2</v>
      </c>
      <c r="AE12" s="58">
        <f t="shared" si="6"/>
        <v>1</v>
      </c>
      <c r="AF12" s="58">
        <f t="shared" si="6"/>
        <v>2</v>
      </c>
      <c r="AG12" s="58">
        <f t="shared" si="6"/>
        <v>1</v>
      </c>
      <c r="AH12" s="58">
        <f t="shared" si="6"/>
        <v>2</v>
      </c>
      <c r="AI12" s="58">
        <f t="shared" si="6"/>
        <v>1</v>
      </c>
      <c r="AJ12" s="58">
        <f t="shared" si="6"/>
        <v>2</v>
      </c>
      <c r="AK12" s="58">
        <f t="shared" si="6"/>
        <v>1</v>
      </c>
      <c r="AL12" s="58">
        <f t="shared" si="6"/>
        <v>2</v>
      </c>
      <c r="AM12" s="58">
        <f t="shared" si="6"/>
        <v>1</v>
      </c>
      <c r="AN12" s="58">
        <f t="shared" si="6"/>
        <v>2</v>
      </c>
      <c r="AO12" s="58">
        <f t="shared" si="6"/>
        <v>1</v>
      </c>
      <c r="AP12" s="58">
        <f t="shared" si="6"/>
        <v>2</v>
      </c>
      <c r="AQ12" s="58">
        <f t="shared" si="6"/>
        <v>1</v>
      </c>
      <c r="AR12" s="58">
        <f t="shared" si="6"/>
        <v>2</v>
      </c>
      <c r="AS12" s="58">
        <f t="shared" si="6"/>
        <v>1</v>
      </c>
      <c r="AT12" s="58">
        <f t="shared" si="6"/>
        <v>2</v>
      </c>
      <c r="AU12" s="58"/>
      <c r="AV12" s="19"/>
      <c r="AW12" s="23">
        <f t="shared" si="3"/>
        <v>33</v>
      </c>
      <c r="AX12" s="23"/>
      <c r="AY12" s="23"/>
      <c r="AZ12" s="23"/>
      <c r="BA12" s="23"/>
      <c r="BB12" s="23"/>
      <c r="BC12" s="23"/>
      <c r="BD12" s="23"/>
      <c r="BE12" s="23"/>
      <c r="BF12" s="23">
        <f t="shared" si="4"/>
        <v>58</v>
      </c>
      <c r="BG12" s="129"/>
    </row>
    <row r="13" spans="1:59" ht="15.75">
      <c r="A13" s="236"/>
      <c r="B13" s="222" t="s">
        <v>150</v>
      </c>
      <c r="C13" s="218" t="s">
        <v>18</v>
      </c>
      <c r="D13" s="77" t="s">
        <v>44</v>
      </c>
      <c r="E13" s="206" t="s">
        <v>147</v>
      </c>
      <c r="F13" s="10">
        <v>2</v>
      </c>
      <c r="G13" s="10">
        <v>2</v>
      </c>
      <c r="H13" s="10">
        <v>2</v>
      </c>
      <c r="I13" s="10">
        <v>2</v>
      </c>
      <c r="J13" s="10">
        <v>2</v>
      </c>
      <c r="K13" s="10">
        <v>2</v>
      </c>
      <c r="L13" s="10">
        <v>2</v>
      </c>
      <c r="M13" s="10">
        <v>2</v>
      </c>
      <c r="N13" s="10">
        <v>2</v>
      </c>
      <c r="O13" s="10">
        <v>2</v>
      </c>
      <c r="P13" s="10">
        <v>2</v>
      </c>
      <c r="Q13" s="10">
        <v>2</v>
      </c>
      <c r="R13" s="10">
        <v>2</v>
      </c>
      <c r="S13" s="10">
        <v>2</v>
      </c>
      <c r="T13" s="10">
        <v>2</v>
      </c>
      <c r="U13" s="10">
        <v>2</v>
      </c>
      <c r="V13" s="10">
        <v>2</v>
      </c>
      <c r="W13" s="20"/>
      <c r="X13" s="101">
        <f t="shared" si="1"/>
        <v>34</v>
      </c>
      <c r="Y13" s="20">
        <v>2</v>
      </c>
      <c r="Z13" s="8">
        <v>2</v>
      </c>
      <c r="AA13" s="8">
        <v>2</v>
      </c>
      <c r="AB13" s="8">
        <v>2</v>
      </c>
      <c r="AC13" s="8">
        <v>2</v>
      </c>
      <c r="AD13" s="8">
        <v>2</v>
      </c>
      <c r="AE13" s="8">
        <v>2</v>
      </c>
      <c r="AF13" s="8">
        <v>2</v>
      </c>
      <c r="AG13" s="8">
        <v>2</v>
      </c>
      <c r="AH13" s="8">
        <v>2</v>
      </c>
      <c r="AI13" s="8">
        <v>2</v>
      </c>
      <c r="AJ13" s="8">
        <v>2</v>
      </c>
      <c r="AK13" s="8">
        <v>2</v>
      </c>
      <c r="AL13" s="8">
        <v>2</v>
      </c>
      <c r="AM13" s="8">
        <v>2</v>
      </c>
      <c r="AN13" s="8">
        <v>2</v>
      </c>
      <c r="AO13" s="8">
        <v>2</v>
      </c>
      <c r="AP13" s="8">
        <v>2</v>
      </c>
      <c r="AQ13" s="8">
        <v>2</v>
      </c>
      <c r="AR13" s="8">
        <v>2</v>
      </c>
      <c r="AS13" s="8">
        <v>2</v>
      </c>
      <c r="AT13" s="8">
        <v>2</v>
      </c>
      <c r="AU13" s="8"/>
      <c r="AV13" s="8"/>
      <c r="AW13" s="47">
        <f t="shared" si="3"/>
        <v>44</v>
      </c>
      <c r="AX13" s="62"/>
      <c r="AY13" s="62"/>
      <c r="AZ13" s="62"/>
      <c r="BA13" s="62"/>
      <c r="BB13" s="62"/>
      <c r="BC13" s="62"/>
      <c r="BD13" s="62"/>
      <c r="BE13" s="62"/>
      <c r="BF13" s="47">
        <f t="shared" si="4"/>
        <v>78</v>
      </c>
      <c r="BG13" s="126"/>
    </row>
    <row r="14" spans="1:59" s="106" customFormat="1" ht="15.75">
      <c r="A14" s="236"/>
      <c r="B14" s="222"/>
      <c r="C14" s="219"/>
      <c r="D14" s="78" t="s">
        <v>17</v>
      </c>
      <c r="E14" s="207"/>
      <c r="F14" s="58">
        <f>F13/2</f>
        <v>1</v>
      </c>
      <c r="G14" s="58">
        <f aca="true" t="shared" si="7" ref="G14:V14">G13/2</f>
        <v>1</v>
      </c>
      <c r="H14" s="58">
        <f t="shared" si="7"/>
        <v>1</v>
      </c>
      <c r="I14" s="58">
        <f t="shared" si="7"/>
        <v>1</v>
      </c>
      <c r="J14" s="58">
        <f t="shared" si="7"/>
        <v>1</v>
      </c>
      <c r="K14" s="58">
        <f t="shared" si="7"/>
        <v>1</v>
      </c>
      <c r="L14" s="58">
        <f t="shared" si="7"/>
        <v>1</v>
      </c>
      <c r="M14" s="58">
        <f t="shared" si="7"/>
        <v>1</v>
      </c>
      <c r="N14" s="58">
        <f t="shared" si="7"/>
        <v>1</v>
      </c>
      <c r="O14" s="58">
        <f t="shared" si="7"/>
        <v>1</v>
      </c>
      <c r="P14" s="58">
        <f t="shared" si="7"/>
        <v>1</v>
      </c>
      <c r="Q14" s="58">
        <f t="shared" si="7"/>
        <v>1</v>
      </c>
      <c r="R14" s="58">
        <f t="shared" si="7"/>
        <v>1</v>
      </c>
      <c r="S14" s="58">
        <f t="shared" si="7"/>
        <v>1</v>
      </c>
      <c r="T14" s="58">
        <f t="shared" si="7"/>
        <v>1</v>
      </c>
      <c r="U14" s="58">
        <f t="shared" si="7"/>
        <v>1</v>
      </c>
      <c r="V14" s="58">
        <f t="shared" si="7"/>
        <v>1</v>
      </c>
      <c r="W14" s="58"/>
      <c r="X14" s="23">
        <f t="shared" si="1"/>
        <v>17</v>
      </c>
      <c r="Y14" s="58">
        <f aca="true" t="shared" si="8" ref="Y14:AT14">Y13/2</f>
        <v>1</v>
      </c>
      <c r="Z14" s="58">
        <f t="shared" si="8"/>
        <v>1</v>
      </c>
      <c r="AA14" s="58">
        <f t="shared" si="8"/>
        <v>1</v>
      </c>
      <c r="AB14" s="58">
        <f t="shared" si="8"/>
        <v>1</v>
      </c>
      <c r="AC14" s="58">
        <f t="shared" si="8"/>
        <v>1</v>
      </c>
      <c r="AD14" s="58">
        <f t="shared" si="8"/>
        <v>1</v>
      </c>
      <c r="AE14" s="58">
        <f t="shared" si="8"/>
        <v>1</v>
      </c>
      <c r="AF14" s="58">
        <f t="shared" si="8"/>
        <v>1</v>
      </c>
      <c r="AG14" s="58">
        <f t="shared" si="8"/>
        <v>1</v>
      </c>
      <c r="AH14" s="58">
        <f t="shared" si="8"/>
        <v>1</v>
      </c>
      <c r="AI14" s="58">
        <f t="shared" si="8"/>
        <v>1</v>
      </c>
      <c r="AJ14" s="58">
        <f t="shared" si="8"/>
        <v>1</v>
      </c>
      <c r="AK14" s="58">
        <f t="shared" si="8"/>
        <v>1</v>
      </c>
      <c r="AL14" s="58">
        <f t="shared" si="8"/>
        <v>1</v>
      </c>
      <c r="AM14" s="58">
        <f t="shared" si="8"/>
        <v>1</v>
      </c>
      <c r="AN14" s="58">
        <f t="shared" si="8"/>
        <v>1</v>
      </c>
      <c r="AO14" s="58">
        <f t="shared" si="8"/>
        <v>1</v>
      </c>
      <c r="AP14" s="58">
        <f t="shared" si="8"/>
        <v>1</v>
      </c>
      <c r="AQ14" s="58">
        <f t="shared" si="8"/>
        <v>1</v>
      </c>
      <c r="AR14" s="58">
        <f t="shared" si="8"/>
        <v>1</v>
      </c>
      <c r="AS14" s="58">
        <f t="shared" si="8"/>
        <v>1</v>
      </c>
      <c r="AT14" s="58">
        <f t="shared" si="8"/>
        <v>1</v>
      </c>
      <c r="AU14" s="58"/>
      <c r="AV14" s="19"/>
      <c r="AW14" s="23">
        <f t="shared" si="3"/>
        <v>22</v>
      </c>
      <c r="AX14" s="23"/>
      <c r="AY14" s="23"/>
      <c r="AZ14" s="23"/>
      <c r="BA14" s="23"/>
      <c r="BB14" s="23"/>
      <c r="BC14" s="23"/>
      <c r="BD14" s="23"/>
      <c r="BE14" s="23"/>
      <c r="BF14" s="23">
        <f t="shared" si="4"/>
        <v>39</v>
      </c>
      <c r="BG14" s="129"/>
    </row>
    <row r="15" spans="1:59" ht="14.25" customHeight="1">
      <c r="A15" s="236"/>
      <c r="B15" s="222" t="s">
        <v>151</v>
      </c>
      <c r="C15" s="209" t="s">
        <v>49</v>
      </c>
      <c r="D15" s="77" t="s">
        <v>44</v>
      </c>
      <c r="E15" s="206" t="s">
        <v>148</v>
      </c>
      <c r="F15" s="10"/>
      <c r="G15" s="10">
        <v>4</v>
      </c>
      <c r="H15" s="10">
        <v>2</v>
      </c>
      <c r="I15" s="10">
        <v>4</v>
      </c>
      <c r="J15" s="10">
        <v>2</v>
      </c>
      <c r="K15" s="10">
        <v>4</v>
      </c>
      <c r="L15" s="10">
        <v>2</v>
      </c>
      <c r="M15" s="10">
        <v>4</v>
      </c>
      <c r="N15" s="10">
        <v>2</v>
      </c>
      <c r="O15" s="10">
        <v>4</v>
      </c>
      <c r="P15" s="10">
        <v>2</v>
      </c>
      <c r="Q15" s="10">
        <v>4</v>
      </c>
      <c r="R15" s="10">
        <v>2</v>
      </c>
      <c r="S15" s="10">
        <v>4</v>
      </c>
      <c r="T15" s="10">
        <v>2</v>
      </c>
      <c r="U15" s="10">
        <v>4</v>
      </c>
      <c r="V15" s="10">
        <v>3</v>
      </c>
      <c r="W15" s="20">
        <v>2</v>
      </c>
      <c r="X15" s="101">
        <f t="shared" si="1"/>
        <v>51</v>
      </c>
      <c r="Y15" s="20">
        <v>2</v>
      </c>
      <c r="Z15" s="8">
        <v>4</v>
      </c>
      <c r="AA15" s="8">
        <v>2</v>
      </c>
      <c r="AB15" s="8">
        <v>4</v>
      </c>
      <c r="AC15" s="8">
        <v>2</v>
      </c>
      <c r="AD15" s="8">
        <v>4</v>
      </c>
      <c r="AE15" s="8">
        <v>2</v>
      </c>
      <c r="AF15" s="8">
        <v>4</v>
      </c>
      <c r="AG15" s="8">
        <v>2</v>
      </c>
      <c r="AH15" s="8">
        <v>4</v>
      </c>
      <c r="AI15" s="8">
        <v>2</v>
      </c>
      <c r="AJ15" s="8">
        <v>4</v>
      </c>
      <c r="AK15" s="8">
        <v>2</v>
      </c>
      <c r="AL15" s="8">
        <v>4</v>
      </c>
      <c r="AM15" s="8">
        <v>2</v>
      </c>
      <c r="AN15" s="8">
        <v>4</v>
      </c>
      <c r="AO15" s="8">
        <v>2</v>
      </c>
      <c r="AP15" s="8">
        <v>4</v>
      </c>
      <c r="AQ15" s="8">
        <v>2</v>
      </c>
      <c r="AR15" s="8">
        <v>4</v>
      </c>
      <c r="AS15" s="8">
        <v>2</v>
      </c>
      <c r="AT15" s="8">
        <v>4</v>
      </c>
      <c r="AU15" s="8"/>
      <c r="AV15" s="6"/>
      <c r="AW15" s="47">
        <f t="shared" si="3"/>
        <v>66</v>
      </c>
      <c r="AX15" s="62"/>
      <c r="AY15" s="62"/>
      <c r="AZ15" s="62"/>
      <c r="BA15" s="62"/>
      <c r="BB15" s="62"/>
      <c r="BC15" s="62"/>
      <c r="BD15" s="62"/>
      <c r="BE15" s="62"/>
      <c r="BF15" s="47">
        <f t="shared" si="4"/>
        <v>117</v>
      </c>
      <c r="BG15" s="126"/>
    </row>
    <row r="16" spans="1:59" s="106" customFormat="1" ht="21.75" customHeight="1">
      <c r="A16" s="236"/>
      <c r="B16" s="222"/>
      <c r="C16" s="210"/>
      <c r="D16" s="78" t="s">
        <v>17</v>
      </c>
      <c r="E16" s="207"/>
      <c r="F16" s="58"/>
      <c r="G16" s="58">
        <f aca="true" t="shared" si="9" ref="G16:U16">G15/2</f>
        <v>2</v>
      </c>
      <c r="H16" s="58">
        <f t="shared" si="9"/>
        <v>1</v>
      </c>
      <c r="I16" s="58">
        <f t="shared" si="9"/>
        <v>2</v>
      </c>
      <c r="J16" s="58">
        <f t="shared" si="9"/>
        <v>1</v>
      </c>
      <c r="K16" s="58">
        <f t="shared" si="9"/>
        <v>2</v>
      </c>
      <c r="L16" s="58">
        <f t="shared" si="9"/>
        <v>1</v>
      </c>
      <c r="M16" s="58">
        <f t="shared" si="9"/>
        <v>2</v>
      </c>
      <c r="N16" s="58">
        <f t="shared" si="9"/>
        <v>1</v>
      </c>
      <c r="O16" s="58">
        <f t="shared" si="9"/>
        <v>2</v>
      </c>
      <c r="P16" s="58">
        <f t="shared" si="9"/>
        <v>1</v>
      </c>
      <c r="Q16" s="58">
        <f t="shared" si="9"/>
        <v>2</v>
      </c>
      <c r="R16" s="58">
        <f t="shared" si="9"/>
        <v>1</v>
      </c>
      <c r="S16" s="58">
        <f t="shared" si="9"/>
        <v>2</v>
      </c>
      <c r="T16" s="58">
        <f t="shared" si="9"/>
        <v>1</v>
      </c>
      <c r="U16" s="58">
        <f t="shared" si="9"/>
        <v>2</v>
      </c>
      <c r="V16" s="58">
        <v>1</v>
      </c>
      <c r="W16" s="58">
        <v>1</v>
      </c>
      <c r="X16" s="23">
        <f t="shared" si="1"/>
        <v>25</v>
      </c>
      <c r="Y16" s="58">
        <f aca="true" t="shared" si="10" ref="Y16:AT16">Y15/2</f>
        <v>1</v>
      </c>
      <c r="Z16" s="58">
        <f t="shared" si="10"/>
        <v>2</v>
      </c>
      <c r="AA16" s="58">
        <f t="shared" si="10"/>
        <v>1</v>
      </c>
      <c r="AB16" s="58">
        <f t="shared" si="10"/>
        <v>2</v>
      </c>
      <c r="AC16" s="58">
        <f t="shared" si="10"/>
        <v>1</v>
      </c>
      <c r="AD16" s="58">
        <f t="shared" si="10"/>
        <v>2</v>
      </c>
      <c r="AE16" s="58">
        <f t="shared" si="10"/>
        <v>1</v>
      </c>
      <c r="AF16" s="58">
        <f t="shared" si="10"/>
        <v>2</v>
      </c>
      <c r="AG16" s="58">
        <f t="shared" si="10"/>
        <v>1</v>
      </c>
      <c r="AH16" s="58">
        <f t="shared" si="10"/>
        <v>2</v>
      </c>
      <c r="AI16" s="58">
        <f t="shared" si="10"/>
        <v>1</v>
      </c>
      <c r="AJ16" s="58">
        <f t="shared" si="10"/>
        <v>2</v>
      </c>
      <c r="AK16" s="58">
        <f t="shared" si="10"/>
        <v>1</v>
      </c>
      <c r="AL16" s="58">
        <f t="shared" si="10"/>
        <v>2</v>
      </c>
      <c r="AM16" s="58">
        <f t="shared" si="10"/>
        <v>1</v>
      </c>
      <c r="AN16" s="58">
        <f t="shared" si="10"/>
        <v>2</v>
      </c>
      <c r="AO16" s="58">
        <f t="shared" si="10"/>
        <v>1</v>
      </c>
      <c r="AP16" s="58">
        <f t="shared" si="10"/>
        <v>2</v>
      </c>
      <c r="AQ16" s="58">
        <f t="shared" si="10"/>
        <v>1</v>
      </c>
      <c r="AR16" s="58">
        <f t="shared" si="10"/>
        <v>2</v>
      </c>
      <c r="AS16" s="58">
        <f t="shared" si="10"/>
        <v>1</v>
      </c>
      <c r="AT16" s="58">
        <f t="shared" si="10"/>
        <v>2</v>
      </c>
      <c r="AU16" s="58"/>
      <c r="AV16" s="19"/>
      <c r="AW16" s="23">
        <f t="shared" si="3"/>
        <v>33</v>
      </c>
      <c r="AX16" s="23"/>
      <c r="AY16" s="23"/>
      <c r="AZ16" s="23"/>
      <c r="BA16" s="23"/>
      <c r="BB16" s="23"/>
      <c r="BC16" s="23"/>
      <c r="BD16" s="23"/>
      <c r="BE16" s="23"/>
      <c r="BF16" s="23">
        <f t="shared" si="4"/>
        <v>58</v>
      </c>
      <c r="BG16" s="129"/>
    </row>
    <row r="17" spans="1:59" ht="15.75" customHeight="1">
      <c r="A17" s="236"/>
      <c r="B17" s="222" t="s">
        <v>136</v>
      </c>
      <c r="C17" s="209" t="s">
        <v>50</v>
      </c>
      <c r="D17" s="77" t="s">
        <v>44</v>
      </c>
      <c r="E17" s="206">
        <v>-117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20"/>
      <c r="X17" s="101"/>
      <c r="Y17" s="20">
        <v>2</v>
      </c>
      <c r="Z17" s="8">
        <v>4</v>
      </c>
      <c r="AA17" s="8">
        <v>6</v>
      </c>
      <c r="AB17" s="8">
        <v>4</v>
      </c>
      <c r="AC17" s="8">
        <v>6</v>
      </c>
      <c r="AD17" s="8">
        <v>4</v>
      </c>
      <c r="AE17" s="8">
        <v>6</v>
      </c>
      <c r="AF17" s="8">
        <v>4</v>
      </c>
      <c r="AG17" s="8">
        <v>6</v>
      </c>
      <c r="AH17" s="8">
        <v>4</v>
      </c>
      <c r="AI17" s="8">
        <v>6</v>
      </c>
      <c r="AJ17" s="8">
        <v>4</v>
      </c>
      <c r="AK17" s="8">
        <v>6</v>
      </c>
      <c r="AL17" s="8">
        <v>4</v>
      </c>
      <c r="AM17" s="8">
        <v>6</v>
      </c>
      <c r="AN17" s="8">
        <v>4</v>
      </c>
      <c r="AO17" s="8">
        <v>6</v>
      </c>
      <c r="AP17" s="8">
        <v>4</v>
      </c>
      <c r="AQ17" s="8">
        <v>6</v>
      </c>
      <c r="AR17" s="8">
        <v>8</v>
      </c>
      <c r="AS17" s="8">
        <v>6</v>
      </c>
      <c r="AT17" s="8">
        <v>7</v>
      </c>
      <c r="AU17" s="8">
        <v>4</v>
      </c>
      <c r="AV17" s="8"/>
      <c r="AW17" s="47">
        <f t="shared" si="3"/>
        <v>117</v>
      </c>
      <c r="AX17" s="62"/>
      <c r="AY17" s="62"/>
      <c r="AZ17" s="62"/>
      <c r="BA17" s="62"/>
      <c r="BB17" s="62"/>
      <c r="BC17" s="62"/>
      <c r="BD17" s="62"/>
      <c r="BE17" s="62"/>
      <c r="BF17" s="47">
        <f t="shared" si="4"/>
        <v>117</v>
      </c>
      <c r="BG17" s="126"/>
    </row>
    <row r="18" spans="1:59" s="106" customFormat="1" ht="24" customHeight="1">
      <c r="A18" s="236"/>
      <c r="B18" s="222"/>
      <c r="C18" s="210"/>
      <c r="D18" s="78" t="s">
        <v>17</v>
      </c>
      <c r="E18" s="207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23"/>
      <c r="X18" s="23"/>
      <c r="Y18" s="23">
        <f>Y17/2</f>
        <v>1</v>
      </c>
      <c r="Z18" s="23">
        <f aca="true" t="shared" si="11" ref="Z18:AS18">Z17/2</f>
        <v>2</v>
      </c>
      <c r="AA18" s="23">
        <f t="shared" si="11"/>
        <v>3</v>
      </c>
      <c r="AB18" s="23">
        <f t="shared" si="11"/>
        <v>2</v>
      </c>
      <c r="AC18" s="23">
        <f t="shared" si="11"/>
        <v>3</v>
      </c>
      <c r="AD18" s="23">
        <f t="shared" si="11"/>
        <v>2</v>
      </c>
      <c r="AE18" s="23">
        <f t="shared" si="11"/>
        <v>3</v>
      </c>
      <c r="AF18" s="23">
        <f t="shared" si="11"/>
        <v>2</v>
      </c>
      <c r="AG18" s="23">
        <f t="shared" si="11"/>
        <v>3</v>
      </c>
      <c r="AH18" s="23">
        <f t="shared" si="11"/>
        <v>2</v>
      </c>
      <c r="AI18" s="23">
        <f t="shared" si="11"/>
        <v>3</v>
      </c>
      <c r="AJ18" s="23">
        <f t="shared" si="11"/>
        <v>2</v>
      </c>
      <c r="AK18" s="23">
        <f t="shared" si="11"/>
        <v>3</v>
      </c>
      <c r="AL18" s="23">
        <f t="shared" si="11"/>
        <v>2</v>
      </c>
      <c r="AM18" s="23">
        <f t="shared" si="11"/>
        <v>3</v>
      </c>
      <c r="AN18" s="23">
        <f t="shared" si="11"/>
        <v>2</v>
      </c>
      <c r="AO18" s="23">
        <f t="shared" si="11"/>
        <v>3</v>
      </c>
      <c r="AP18" s="23">
        <f t="shared" si="11"/>
        <v>2</v>
      </c>
      <c r="AQ18" s="23">
        <f t="shared" si="11"/>
        <v>3</v>
      </c>
      <c r="AR18" s="23">
        <f t="shared" si="11"/>
        <v>4</v>
      </c>
      <c r="AS18" s="23">
        <f t="shared" si="11"/>
        <v>3</v>
      </c>
      <c r="AT18" s="23">
        <v>3</v>
      </c>
      <c r="AU18" s="23">
        <v>2</v>
      </c>
      <c r="AV18" s="23"/>
      <c r="AW18" s="23">
        <f t="shared" si="3"/>
        <v>58</v>
      </c>
      <c r="AX18" s="23"/>
      <c r="AY18" s="23"/>
      <c r="AZ18" s="23"/>
      <c r="BA18" s="23"/>
      <c r="BB18" s="23"/>
      <c r="BC18" s="23"/>
      <c r="BD18" s="23"/>
      <c r="BE18" s="23"/>
      <c r="BF18" s="23">
        <f t="shared" si="4"/>
        <v>58</v>
      </c>
      <c r="BG18" s="129"/>
    </row>
    <row r="19" spans="1:59" ht="15" customHeight="1">
      <c r="A19" s="236"/>
      <c r="B19" s="222" t="s">
        <v>137</v>
      </c>
      <c r="C19" s="209" t="s">
        <v>51</v>
      </c>
      <c r="D19" s="77" t="s">
        <v>44</v>
      </c>
      <c r="E19" s="206" t="s">
        <v>147</v>
      </c>
      <c r="F19" s="10"/>
      <c r="G19" s="10">
        <v>2</v>
      </c>
      <c r="H19" s="10">
        <v>2</v>
      </c>
      <c r="I19" s="10">
        <v>2</v>
      </c>
      <c r="J19" s="10">
        <v>2</v>
      </c>
      <c r="K19" s="10">
        <v>2</v>
      </c>
      <c r="L19" s="10">
        <v>2</v>
      </c>
      <c r="M19" s="10">
        <v>2</v>
      </c>
      <c r="N19" s="10">
        <v>2</v>
      </c>
      <c r="O19" s="10">
        <v>2</v>
      </c>
      <c r="P19" s="10">
        <v>2</v>
      </c>
      <c r="Q19" s="10">
        <v>2</v>
      </c>
      <c r="R19" s="10">
        <v>2</v>
      </c>
      <c r="S19" s="10">
        <v>2</v>
      </c>
      <c r="T19" s="10">
        <v>2</v>
      </c>
      <c r="U19" s="10">
        <v>2</v>
      </c>
      <c r="V19" s="10">
        <v>2</v>
      </c>
      <c r="W19" s="20">
        <v>2</v>
      </c>
      <c r="X19" s="101">
        <f t="shared" si="1"/>
        <v>34</v>
      </c>
      <c r="Y19" s="20"/>
      <c r="Z19" s="8">
        <v>2</v>
      </c>
      <c r="AA19" s="8">
        <v>2</v>
      </c>
      <c r="AB19" s="8">
        <v>2</v>
      </c>
      <c r="AC19" s="8">
        <v>2</v>
      </c>
      <c r="AD19" s="8">
        <v>2</v>
      </c>
      <c r="AE19" s="8">
        <v>2</v>
      </c>
      <c r="AF19" s="8">
        <v>2</v>
      </c>
      <c r="AG19" s="8">
        <v>2</v>
      </c>
      <c r="AH19" s="8">
        <v>2</v>
      </c>
      <c r="AI19" s="8">
        <v>2</v>
      </c>
      <c r="AJ19" s="8">
        <v>2</v>
      </c>
      <c r="AK19" s="8">
        <v>2</v>
      </c>
      <c r="AL19" s="8">
        <v>2</v>
      </c>
      <c r="AM19" s="8">
        <v>2</v>
      </c>
      <c r="AN19" s="8">
        <v>2</v>
      </c>
      <c r="AO19" s="8">
        <v>2</v>
      </c>
      <c r="AP19" s="8">
        <v>2</v>
      </c>
      <c r="AQ19" s="8">
        <v>2</v>
      </c>
      <c r="AR19" s="8">
        <v>2</v>
      </c>
      <c r="AS19" s="8">
        <v>2</v>
      </c>
      <c r="AT19" s="8">
        <v>2</v>
      </c>
      <c r="AU19" s="8">
        <v>2</v>
      </c>
      <c r="AV19" s="9"/>
      <c r="AW19" s="47">
        <f t="shared" si="3"/>
        <v>44</v>
      </c>
      <c r="AX19" s="62"/>
      <c r="AY19" s="62"/>
      <c r="AZ19" s="62"/>
      <c r="BA19" s="62"/>
      <c r="BB19" s="62"/>
      <c r="BC19" s="62"/>
      <c r="BD19" s="62"/>
      <c r="BE19" s="62"/>
      <c r="BF19" s="47">
        <f t="shared" si="4"/>
        <v>78</v>
      </c>
      <c r="BG19" s="126"/>
    </row>
    <row r="20" spans="1:59" s="106" customFormat="1" ht="16.5" customHeight="1">
      <c r="A20" s="236"/>
      <c r="B20" s="222"/>
      <c r="C20" s="210"/>
      <c r="D20" s="78" t="s">
        <v>17</v>
      </c>
      <c r="E20" s="207"/>
      <c r="F20" s="58"/>
      <c r="G20" s="58">
        <f aca="true" t="shared" si="12" ref="G20:W20">G19/2</f>
        <v>1</v>
      </c>
      <c r="H20" s="58">
        <f t="shared" si="12"/>
        <v>1</v>
      </c>
      <c r="I20" s="58">
        <f t="shared" si="12"/>
        <v>1</v>
      </c>
      <c r="J20" s="58">
        <f t="shared" si="12"/>
        <v>1</v>
      </c>
      <c r="K20" s="58">
        <f t="shared" si="12"/>
        <v>1</v>
      </c>
      <c r="L20" s="58">
        <f t="shared" si="12"/>
        <v>1</v>
      </c>
      <c r="M20" s="58">
        <f t="shared" si="12"/>
        <v>1</v>
      </c>
      <c r="N20" s="58">
        <f t="shared" si="12"/>
        <v>1</v>
      </c>
      <c r="O20" s="58">
        <f t="shared" si="12"/>
        <v>1</v>
      </c>
      <c r="P20" s="58">
        <f t="shared" si="12"/>
        <v>1</v>
      </c>
      <c r="Q20" s="58">
        <f t="shared" si="12"/>
        <v>1</v>
      </c>
      <c r="R20" s="58">
        <f t="shared" si="12"/>
        <v>1</v>
      </c>
      <c r="S20" s="58">
        <f t="shared" si="12"/>
        <v>1</v>
      </c>
      <c r="T20" s="58">
        <f t="shared" si="12"/>
        <v>1</v>
      </c>
      <c r="U20" s="58">
        <f t="shared" si="12"/>
        <v>1</v>
      </c>
      <c r="V20" s="58">
        <f t="shared" si="12"/>
        <v>1</v>
      </c>
      <c r="W20" s="58">
        <f t="shared" si="12"/>
        <v>1</v>
      </c>
      <c r="X20" s="23">
        <f t="shared" si="1"/>
        <v>17</v>
      </c>
      <c r="Y20" s="58"/>
      <c r="Z20" s="58">
        <f aca="true" t="shared" si="13" ref="Z20:AT20">Z19/2</f>
        <v>1</v>
      </c>
      <c r="AA20" s="58">
        <f t="shared" si="13"/>
        <v>1</v>
      </c>
      <c r="AB20" s="58">
        <f t="shared" si="13"/>
        <v>1</v>
      </c>
      <c r="AC20" s="58">
        <f t="shared" si="13"/>
        <v>1</v>
      </c>
      <c r="AD20" s="58">
        <f t="shared" si="13"/>
        <v>1</v>
      </c>
      <c r="AE20" s="58">
        <f t="shared" si="13"/>
        <v>1</v>
      </c>
      <c r="AF20" s="58">
        <f t="shared" si="13"/>
        <v>1</v>
      </c>
      <c r="AG20" s="58">
        <f t="shared" si="13"/>
        <v>1</v>
      </c>
      <c r="AH20" s="58">
        <f t="shared" si="13"/>
        <v>1</v>
      </c>
      <c r="AI20" s="58">
        <f t="shared" si="13"/>
        <v>1</v>
      </c>
      <c r="AJ20" s="58">
        <f t="shared" si="13"/>
        <v>1</v>
      </c>
      <c r="AK20" s="58">
        <f t="shared" si="13"/>
        <v>1</v>
      </c>
      <c r="AL20" s="58">
        <f t="shared" si="13"/>
        <v>1</v>
      </c>
      <c r="AM20" s="58">
        <f t="shared" si="13"/>
        <v>1</v>
      </c>
      <c r="AN20" s="58">
        <f t="shared" si="13"/>
        <v>1</v>
      </c>
      <c r="AO20" s="58">
        <f t="shared" si="13"/>
        <v>1</v>
      </c>
      <c r="AP20" s="58">
        <f t="shared" si="13"/>
        <v>1</v>
      </c>
      <c r="AQ20" s="58">
        <f t="shared" si="13"/>
        <v>1</v>
      </c>
      <c r="AR20" s="58">
        <f t="shared" si="13"/>
        <v>1</v>
      </c>
      <c r="AS20" s="58">
        <f t="shared" si="13"/>
        <v>1</v>
      </c>
      <c r="AT20" s="58">
        <f t="shared" si="13"/>
        <v>1</v>
      </c>
      <c r="AU20" s="58">
        <v>1</v>
      </c>
      <c r="AV20" s="23"/>
      <c r="AW20" s="23">
        <f t="shared" si="3"/>
        <v>22</v>
      </c>
      <c r="AX20" s="23"/>
      <c r="AY20" s="23"/>
      <c r="AZ20" s="23"/>
      <c r="BA20" s="23"/>
      <c r="BB20" s="23"/>
      <c r="BC20" s="23"/>
      <c r="BD20" s="23"/>
      <c r="BE20" s="23"/>
      <c r="BF20" s="23">
        <f t="shared" si="4"/>
        <v>39</v>
      </c>
      <c r="BG20" s="129"/>
    </row>
    <row r="21" spans="1:59" ht="15.75">
      <c r="A21" s="236"/>
      <c r="B21" s="222" t="s">
        <v>138</v>
      </c>
      <c r="C21" s="209" t="s">
        <v>52</v>
      </c>
      <c r="D21" s="77" t="s">
        <v>44</v>
      </c>
      <c r="E21" s="206" t="s">
        <v>147</v>
      </c>
      <c r="F21" s="10">
        <v>2</v>
      </c>
      <c r="G21" s="10">
        <v>2</v>
      </c>
      <c r="H21" s="10">
        <v>2</v>
      </c>
      <c r="I21" s="10">
        <v>2</v>
      </c>
      <c r="J21" s="10">
        <v>2</v>
      </c>
      <c r="K21" s="10">
        <v>2</v>
      </c>
      <c r="L21" s="10">
        <v>2</v>
      </c>
      <c r="M21" s="10">
        <v>2</v>
      </c>
      <c r="N21" s="10">
        <v>2</v>
      </c>
      <c r="O21" s="10">
        <v>2</v>
      </c>
      <c r="P21" s="10">
        <v>2</v>
      </c>
      <c r="Q21" s="10">
        <v>2</v>
      </c>
      <c r="R21" s="10">
        <v>2</v>
      </c>
      <c r="S21" s="10">
        <v>2</v>
      </c>
      <c r="T21" s="10">
        <v>2</v>
      </c>
      <c r="U21" s="10">
        <v>2</v>
      </c>
      <c r="V21" s="10">
        <v>2</v>
      </c>
      <c r="W21" s="20"/>
      <c r="X21" s="101">
        <f t="shared" si="1"/>
        <v>34</v>
      </c>
      <c r="Y21" s="20"/>
      <c r="Z21" s="8">
        <v>2</v>
      </c>
      <c r="AA21" s="8">
        <v>2</v>
      </c>
      <c r="AB21" s="8">
        <v>2</v>
      </c>
      <c r="AC21" s="8">
        <v>2</v>
      </c>
      <c r="AD21" s="8">
        <v>2</v>
      </c>
      <c r="AE21" s="8">
        <v>2</v>
      </c>
      <c r="AF21" s="8">
        <v>2</v>
      </c>
      <c r="AG21" s="8">
        <v>2</v>
      </c>
      <c r="AH21" s="8">
        <v>2</v>
      </c>
      <c r="AI21" s="8">
        <v>2</v>
      </c>
      <c r="AJ21" s="8">
        <v>2</v>
      </c>
      <c r="AK21" s="8">
        <v>2</v>
      </c>
      <c r="AL21" s="8">
        <v>2</v>
      </c>
      <c r="AM21" s="8">
        <v>2</v>
      </c>
      <c r="AN21" s="8">
        <v>2</v>
      </c>
      <c r="AO21" s="8">
        <v>2</v>
      </c>
      <c r="AP21" s="8">
        <v>2</v>
      </c>
      <c r="AQ21" s="8">
        <v>2</v>
      </c>
      <c r="AR21" s="8">
        <v>2</v>
      </c>
      <c r="AS21" s="8">
        <v>2</v>
      </c>
      <c r="AT21" s="8">
        <v>2</v>
      </c>
      <c r="AU21" s="8">
        <v>2</v>
      </c>
      <c r="AV21" s="8"/>
      <c r="AW21" s="47">
        <f t="shared" si="3"/>
        <v>44</v>
      </c>
      <c r="AX21" s="62"/>
      <c r="AY21" s="62"/>
      <c r="AZ21" s="62"/>
      <c r="BA21" s="62"/>
      <c r="BB21" s="62"/>
      <c r="BC21" s="62"/>
      <c r="BD21" s="62"/>
      <c r="BE21" s="62"/>
      <c r="BF21" s="47">
        <f t="shared" si="4"/>
        <v>78</v>
      </c>
      <c r="BG21" s="126"/>
    </row>
    <row r="22" spans="1:59" s="106" customFormat="1" ht="20.25" customHeight="1">
      <c r="A22" s="236"/>
      <c r="B22" s="222"/>
      <c r="C22" s="210"/>
      <c r="D22" s="78" t="s">
        <v>17</v>
      </c>
      <c r="E22" s="207"/>
      <c r="F22" s="58">
        <f>F21/2</f>
        <v>1</v>
      </c>
      <c r="G22" s="58">
        <f aca="true" t="shared" si="14" ref="G22:V22">G21/2</f>
        <v>1</v>
      </c>
      <c r="H22" s="58">
        <f t="shared" si="14"/>
        <v>1</v>
      </c>
      <c r="I22" s="58">
        <f t="shared" si="14"/>
        <v>1</v>
      </c>
      <c r="J22" s="58">
        <f t="shared" si="14"/>
        <v>1</v>
      </c>
      <c r="K22" s="58">
        <f t="shared" si="14"/>
        <v>1</v>
      </c>
      <c r="L22" s="58">
        <f t="shared" si="14"/>
        <v>1</v>
      </c>
      <c r="M22" s="58">
        <f t="shared" si="14"/>
        <v>1</v>
      </c>
      <c r="N22" s="58">
        <f t="shared" si="14"/>
        <v>1</v>
      </c>
      <c r="O22" s="58">
        <f t="shared" si="14"/>
        <v>1</v>
      </c>
      <c r="P22" s="58">
        <f t="shared" si="14"/>
        <v>1</v>
      </c>
      <c r="Q22" s="58">
        <f t="shared" si="14"/>
        <v>1</v>
      </c>
      <c r="R22" s="58">
        <f t="shared" si="14"/>
        <v>1</v>
      </c>
      <c r="S22" s="58">
        <f t="shared" si="14"/>
        <v>1</v>
      </c>
      <c r="T22" s="58">
        <f t="shared" si="14"/>
        <v>1</v>
      </c>
      <c r="U22" s="58">
        <f t="shared" si="14"/>
        <v>1</v>
      </c>
      <c r="V22" s="58">
        <f t="shared" si="14"/>
        <v>1</v>
      </c>
      <c r="W22" s="58"/>
      <c r="X22" s="23">
        <f t="shared" si="1"/>
        <v>17</v>
      </c>
      <c r="Y22" s="58"/>
      <c r="Z22" s="58">
        <f aca="true" t="shared" si="15" ref="Z22:AT22">Z21/2</f>
        <v>1</v>
      </c>
      <c r="AA22" s="58">
        <f t="shared" si="15"/>
        <v>1</v>
      </c>
      <c r="AB22" s="58">
        <f t="shared" si="15"/>
        <v>1</v>
      </c>
      <c r="AC22" s="58">
        <f t="shared" si="15"/>
        <v>1</v>
      </c>
      <c r="AD22" s="58">
        <f t="shared" si="15"/>
        <v>1</v>
      </c>
      <c r="AE22" s="58">
        <f t="shared" si="15"/>
        <v>1</v>
      </c>
      <c r="AF22" s="58">
        <f t="shared" si="15"/>
        <v>1</v>
      </c>
      <c r="AG22" s="58">
        <f t="shared" si="15"/>
        <v>1</v>
      </c>
      <c r="AH22" s="58">
        <f t="shared" si="15"/>
        <v>1</v>
      </c>
      <c r="AI22" s="58">
        <f t="shared" si="15"/>
        <v>1</v>
      </c>
      <c r="AJ22" s="58">
        <f t="shared" si="15"/>
        <v>1</v>
      </c>
      <c r="AK22" s="58">
        <f t="shared" si="15"/>
        <v>1</v>
      </c>
      <c r="AL22" s="58">
        <f t="shared" si="15"/>
        <v>1</v>
      </c>
      <c r="AM22" s="58">
        <f t="shared" si="15"/>
        <v>1</v>
      </c>
      <c r="AN22" s="58">
        <f t="shared" si="15"/>
        <v>1</v>
      </c>
      <c r="AO22" s="58">
        <f t="shared" si="15"/>
        <v>1</v>
      </c>
      <c r="AP22" s="58">
        <f t="shared" si="15"/>
        <v>1</v>
      </c>
      <c r="AQ22" s="58">
        <f t="shared" si="15"/>
        <v>1</v>
      </c>
      <c r="AR22" s="58">
        <f t="shared" si="15"/>
        <v>1</v>
      </c>
      <c r="AS22" s="58">
        <f t="shared" si="15"/>
        <v>1</v>
      </c>
      <c r="AT22" s="58">
        <f t="shared" si="15"/>
        <v>1</v>
      </c>
      <c r="AU22" s="58">
        <v>1</v>
      </c>
      <c r="AV22" s="23"/>
      <c r="AW22" s="23">
        <f t="shared" si="3"/>
        <v>22</v>
      </c>
      <c r="AX22" s="23"/>
      <c r="AY22" s="23"/>
      <c r="AZ22" s="23"/>
      <c r="BA22" s="23"/>
      <c r="BB22" s="23"/>
      <c r="BC22" s="23"/>
      <c r="BD22" s="23"/>
      <c r="BE22" s="23"/>
      <c r="BF22" s="23">
        <f t="shared" si="4"/>
        <v>39</v>
      </c>
      <c r="BG22" s="129"/>
    </row>
    <row r="23" spans="1:59" ht="15.75">
      <c r="A23" s="236"/>
      <c r="B23" s="222" t="s">
        <v>152</v>
      </c>
      <c r="C23" s="225" t="s">
        <v>19</v>
      </c>
      <c r="D23" s="77" t="s">
        <v>44</v>
      </c>
      <c r="E23" s="206" t="s">
        <v>148</v>
      </c>
      <c r="F23" s="10"/>
      <c r="G23" s="10">
        <v>2</v>
      </c>
      <c r="H23" s="10">
        <v>4</v>
      </c>
      <c r="I23" s="10">
        <v>2</v>
      </c>
      <c r="J23" s="10">
        <v>4</v>
      </c>
      <c r="K23" s="10">
        <v>2</v>
      </c>
      <c r="L23" s="10">
        <v>4</v>
      </c>
      <c r="M23" s="10">
        <v>2</v>
      </c>
      <c r="N23" s="10">
        <v>4</v>
      </c>
      <c r="O23" s="10">
        <v>2</v>
      </c>
      <c r="P23" s="10">
        <v>4</v>
      </c>
      <c r="Q23" s="10">
        <v>2</v>
      </c>
      <c r="R23" s="10">
        <v>4</v>
      </c>
      <c r="S23" s="10">
        <v>2</v>
      </c>
      <c r="T23" s="10">
        <v>4</v>
      </c>
      <c r="U23" s="10">
        <v>2</v>
      </c>
      <c r="V23" s="10">
        <v>3</v>
      </c>
      <c r="W23" s="20">
        <v>4</v>
      </c>
      <c r="X23" s="101">
        <f t="shared" si="1"/>
        <v>51</v>
      </c>
      <c r="Y23" s="20"/>
      <c r="Z23" s="8">
        <v>2</v>
      </c>
      <c r="AA23" s="8">
        <v>4</v>
      </c>
      <c r="AB23" s="8">
        <v>2</v>
      </c>
      <c r="AC23" s="8">
        <v>4</v>
      </c>
      <c r="AD23" s="8">
        <v>2</v>
      </c>
      <c r="AE23" s="8">
        <v>4</v>
      </c>
      <c r="AF23" s="8">
        <v>2</v>
      </c>
      <c r="AG23" s="8">
        <v>4</v>
      </c>
      <c r="AH23" s="8">
        <v>2</v>
      </c>
      <c r="AI23" s="8">
        <v>4</v>
      </c>
      <c r="AJ23" s="8">
        <v>2</v>
      </c>
      <c r="AK23" s="8">
        <v>4</v>
      </c>
      <c r="AL23" s="8">
        <v>2</v>
      </c>
      <c r="AM23" s="8">
        <v>4</v>
      </c>
      <c r="AN23" s="8">
        <v>2</v>
      </c>
      <c r="AO23" s="8">
        <v>4</v>
      </c>
      <c r="AP23" s="8">
        <v>2</v>
      </c>
      <c r="AQ23" s="8">
        <v>4</v>
      </c>
      <c r="AR23" s="8">
        <v>2</v>
      </c>
      <c r="AS23" s="8">
        <v>4</v>
      </c>
      <c r="AT23" s="8">
        <v>2</v>
      </c>
      <c r="AU23" s="8">
        <v>4</v>
      </c>
      <c r="AV23" s="8"/>
      <c r="AW23" s="47">
        <f t="shared" si="3"/>
        <v>66</v>
      </c>
      <c r="AX23" s="62"/>
      <c r="AY23" s="62"/>
      <c r="AZ23" s="62"/>
      <c r="BA23" s="62"/>
      <c r="BB23" s="62"/>
      <c r="BC23" s="62"/>
      <c r="BD23" s="62"/>
      <c r="BE23" s="62"/>
      <c r="BF23" s="47">
        <f t="shared" si="4"/>
        <v>117</v>
      </c>
      <c r="BG23" s="126"/>
    </row>
    <row r="24" spans="1:59" s="106" customFormat="1" ht="15.75">
      <c r="A24" s="236"/>
      <c r="B24" s="222"/>
      <c r="C24" s="225"/>
      <c r="D24" s="78" t="s">
        <v>17</v>
      </c>
      <c r="E24" s="207"/>
      <c r="F24" s="58"/>
      <c r="G24" s="58">
        <f aca="true" t="shared" si="16" ref="G24:U24">G23/2</f>
        <v>1</v>
      </c>
      <c r="H24" s="58">
        <f t="shared" si="16"/>
        <v>2</v>
      </c>
      <c r="I24" s="58">
        <f t="shared" si="16"/>
        <v>1</v>
      </c>
      <c r="J24" s="58">
        <f t="shared" si="16"/>
        <v>2</v>
      </c>
      <c r="K24" s="58">
        <f t="shared" si="16"/>
        <v>1</v>
      </c>
      <c r="L24" s="58">
        <f t="shared" si="16"/>
        <v>2</v>
      </c>
      <c r="M24" s="58">
        <f t="shared" si="16"/>
        <v>1</v>
      </c>
      <c r="N24" s="58">
        <f t="shared" si="16"/>
        <v>2</v>
      </c>
      <c r="O24" s="58">
        <f t="shared" si="16"/>
        <v>1</v>
      </c>
      <c r="P24" s="58">
        <f t="shared" si="16"/>
        <v>2</v>
      </c>
      <c r="Q24" s="58">
        <f t="shared" si="16"/>
        <v>1</v>
      </c>
      <c r="R24" s="58">
        <f t="shared" si="16"/>
        <v>2</v>
      </c>
      <c r="S24" s="58">
        <f t="shared" si="16"/>
        <v>1</v>
      </c>
      <c r="T24" s="58">
        <f t="shared" si="16"/>
        <v>2</v>
      </c>
      <c r="U24" s="58">
        <f t="shared" si="16"/>
        <v>1</v>
      </c>
      <c r="V24" s="58">
        <v>2</v>
      </c>
      <c r="W24" s="58">
        <v>1</v>
      </c>
      <c r="X24" s="23">
        <f t="shared" si="1"/>
        <v>25</v>
      </c>
      <c r="Y24" s="58"/>
      <c r="Z24" s="58">
        <f aca="true" t="shared" si="17" ref="Z24:AT24">Z23/2</f>
        <v>1</v>
      </c>
      <c r="AA24" s="58">
        <f t="shared" si="17"/>
        <v>2</v>
      </c>
      <c r="AB24" s="58">
        <f t="shared" si="17"/>
        <v>1</v>
      </c>
      <c r="AC24" s="58">
        <f t="shared" si="17"/>
        <v>2</v>
      </c>
      <c r="AD24" s="58">
        <f t="shared" si="17"/>
        <v>1</v>
      </c>
      <c r="AE24" s="58">
        <f t="shared" si="17"/>
        <v>2</v>
      </c>
      <c r="AF24" s="58">
        <f t="shared" si="17"/>
        <v>1</v>
      </c>
      <c r="AG24" s="58">
        <f t="shared" si="17"/>
        <v>2</v>
      </c>
      <c r="AH24" s="58">
        <f t="shared" si="17"/>
        <v>1</v>
      </c>
      <c r="AI24" s="58">
        <f t="shared" si="17"/>
        <v>2</v>
      </c>
      <c r="AJ24" s="58">
        <f t="shared" si="17"/>
        <v>1</v>
      </c>
      <c r="AK24" s="58">
        <f t="shared" si="17"/>
        <v>2</v>
      </c>
      <c r="AL24" s="58">
        <f t="shared" si="17"/>
        <v>1</v>
      </c>
      <c r="AM24" s="58">
        <f t="shared" si="17"/>
        <v>2</v>
      </c>
      <c r="AN24" s="58">
        <f t="shared" si="17"/>
        <v>1</v>
      </c>
      <c r="AO24" s="58">
        <f t="shared" si="17"/>
        <v>2</v>
      </c>
      <c r="AP24" s="58">
        <f t="shared" si="17"/>
        <v>1</v>
      </c>
      <c r="AQ24" s="58">
        <f t="shared" si="17"/>
        <v>2</v>
      </c>
      <c r="AR24" s="58">
        <f t="shared" si="17"/>
        <v>1</v>
      </c>
      <c r="AS24" s="58">
        <f t="shared" si="17"/>
        <v>2</v>
      </c>
      <c r="AT24" s="58">
        <f t="shared" si="17"/>
        <v>1</v>
      </c>
      <c r="AU24" s="58">
        <v>2</v>
      </c>
      <c r="AV24" s="23"/>
      <c r="AW24" s="23">
        <f t="shared" si="3"/>
        <v>33</v>
      </c>
      <c r="AX24" s="23"/>
      <c r="AY24" s="23"/>
      <c r="AZ24" s="23"/>
      <c r="BA24" s="23"/>
      <c r="BB24" s="23"/>
      <c r="BC24" s="23"/>
      <c r="BD24" s="23"/>
      <c r="BE24" s="23"/>
      <c r="BF24" s="23">
        <f t="shared" si="4"/>
        <v>58</v>
      </c>
      <c r="BG24" s="129"/>
    </row>
    <row r="25" spans="1:59" ht="15.75">
      <c r="A25" s="236"/>
      <c r="B25" s="222" t="s">
        <v>153</v>
      </c>
      <c r="C25" s="225" t="s">
        <v>53</v>
      </c>
      <c r="D25" s="77" t="s">
        <v>44</v>
      </c>
      <c r="E25" s="206" t="s">
        <v>156</v>
      </c>
      <c r="F25" s="10">
        <v>2</v>
      </c>
      <c r="G25" s="10">
        <v>4</v>
      </c>
      <c r="H25" s="10">
        <v>4</v>
      </c>
      <c r="I25" s="10">
        <v>4</v>
      </c>
      <c r="J25" s="10">
        <v>4</v>
      </c>
      <c r="K25" s="10">
        <v>4</v>
      </c>
      <c r="L25" s="10">
        <v>4</v>
      </c>
      <c r="M25" s="10">
        <v>4</v>
      </c>
      <c r="N25" s="10">
        <v>4</v>
      </c>
      <c r="O25" s="10">
        <v>4</v>
      </c>
      <c r="P25" s="10">
        <v>4</v>
      </c>
      <c r="Q25" s="10">
        <v>4</v>
      </c>
      <c r="R25" s="10">
        <v>4</v>
      </c>
      <c r="S25" s="10">
        <v>4</v>
      </c>
      <c r="T25" s="10">
        <v>4</v>
      </c>
      <c r="U25" s="10">
        <v>4</v>
      </c>
      <c r="V25" s="10">
        <v>6</v>
      </c>
      <c r="W25" s="20">
        <v>2</v>
      </c>
      <c r="X25" s="101">
        <f t="shared" si="1"/>
        <v>70</v>
      </c>
      <c r="Y25" s="20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20"/>
      <c r="AW25" s="47"/>
      <c r="AX25" s="62"/>
      <c r="AY25" s="62"/>
      <c r="AZ25" s="62"/>
      <c r="BA25" s="62"/>
      <c r="BB25" s="62"/>
      <c r="BC25" s="62"/>
      <c r="BD25" s="62"/>
      <c r="BE25" s="62"/>
      <c r="BF25" s="47">
        <f t="shared" si="4"/>
        <v>70</v>
      </c>
      <c r="BG25" s="126"/>
    </row>
    <row r="26" spans="1:59" s="100" customFormat="1" ht="15.75">
      <c r="A26" s="236"/>
      <c r="B26" s="222"/>
      <c r="C26" s="225"/>
      <c r="D26" s="78" t="s">
        <v>17</v>
      </c>
      <c r="E26" s="207"/>
      <c r="F26" s="58">
        <f>F25/2</f>
        <v>1</v>
      </c>
      <c r="G26" s="58">
        <f aca="true" t="shared" si="18" ref="G26:W26">G25/2</f>
        <v>2</v>
      </c>
      <c r="H26" s="58">
        <f t="shared" si="18"/>
        <v>2</v>
      </c>
      <c r="I26" s="58">
        <f t="shared" si="18"/>
        <v>2</v>
      </c>
      <c r="J26" s="58">
        <f t="shared" si="18"/>
        <v>2</v>
      </c>
      <c r="K26" s="58">
        <f t="shared" si="18"/>
        <v>2</v>
      </c>
      <c r="L26" s="58">
        <f t="shared" si="18"/>
        <v>2</v>
      </c>
      <c r="M26" s="58">
        <f t="shared" si="18"/>
        <v>2</v>
      </c>
      <c r="N26" s="58">
        <f t="shared" si="18"/>
        <v>2</v>
      </c>
      <c r="O26" s="58">
        <f t="shared" si="18"/>
        <v>2</v>
      </c>
      <c r="P26" s="58">
        <f t="shared" si="18"/>
        <v>2</v>
      </c>
      <c r="Q26" s="58">
        <f t="shared" si="18"/>
        <v>2</v>
      </c>
      <c r="R26" s="58">
        <f t="shared" si="18"/>
        <v>2</v>
      </c>
      <c r="S26" s="58">
        <f t="shared" si="18"/>
        <v>2</v>
      </c>
      <c r="T26" s="58">
        <f t="shared" si="18"/>
        <v>2</v>
      </c>
      <c r="U26" s="58">
        <f t="shared" si="18"/>
        <v>2</v>
      </c>
      <c r="V26" s="58">
        <f t="shared" si="18"/>
        <v>3</v>
      </c>
      <c r="W26" s="58">
        <f t="shared" si="18"/>
        <v>1</v>
      </c>
      <c r="X26" s="20">
        <f t="shared" si="1"/>
        <v>35</v>
      </c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23"/>
      <c r="AW26" s="20"/>
      <c r="AX26" s="23"/>
      <c r="AY26" s="23"/>
      <c r="AZ26" s="23"/>
      <c r="BA26" s="23"/>
      <c r="BB26" s="23"/>
      <c r="BC26" s="23"/>
      <c r="BD26" s="23"/>
      <c r="BE26" s="23"/>
      <c r="BF26" s="20">
        <f t="shared" si="4"/>
        <v>35</v>
      </c>
      <c r="BG26" s="130"/>
    </row>
    <row r="27" spans="1:59" s="100" customFormat="1" ht="15.75">
      <c r="A27" s="236"/>
      <c r="B27" s="218" t="s">
        <v>207</v>
      </c>
      <c r="C27" s="218" t="s">
        <v>208</v>
      </c>
      <c r="D27" s="77" t="s">
        <v>44</v>
      </c>
      <c r="E27" s="206" t="s">
        <v>209</v>
      </c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20"/>
      <c r="Y27" s="58"/>
      <c r="Z27" s="57">
        <v>2</v>
      </c>
      <c r="AA27" s="57">
        <v>2</v>
      </c>
      <c r="AB27" s="57">
        <v>2</v>
      </c>
      <c r="AC27" s="57">
        <v>2</v>
      </c>
      <c r="AD27" s="57">
        <v>2</v>
      </c>
      <c r="AE27" s="57">
        <v>2</v>
      </c>
      <c r="AF27" s="57">
        <v>2</v>
      </c>
      <c r="AG27" s="57">
        <v>2</v>
      </c>
      <c r="AH27" s="57">
        <v>2</v>
      </c>
      <c r="AI27" s="57">
        <v>2</v>
      </c>
      <c r="AJ27" s="57">
        <v>2</v>
      </c>
      <c r="AK27" s="57">
        <v>2</v>
      </c>
      <c r="AL27" s="57">
        <v>2</v>
      </c>
      <c r="AM27" s="57">
        <v>2</v>
      </c>
      <c r="AN27" s="57">
        <v>2</v>
      </c>
      <c r="AO27" s="57">
        <v>2</v>
      </c>
      <c r="AP27" s="57">
        <v>2</v>
      </c>
      <c r="AQ27" s="58"/>
      <c r="AR27" s="58"/>
      <c r="AS27" s="58"/>
      <c r="AT27" s="58"/>
      <c r="AU27" s="199"/>
      <c r="AV27" s="23"/>
      <c r="AW27" s="200">
        <f>SUM(Z27:AV27)</f>
        <v>34</v>
      </c>
      <c r="AX27" s="201"/>
      <c r="AY27" s="201"/>
      <c r="AZ27" s="201"/>
      <c r="BA27" s="201"/>
      <c r="BB27" s="201"/>
      <c r="BC27" s="201"/>
      <c r="BD27" s="201"/>
      <c r="BE27" s="201"/>
      <c r="BF27" s="200">
        <v>34</v>
      </c>
      <c r="BG27" s="130"/>
    </row>
    <row r="28" spans="1:59" s="100" customFormat="1" ht="15.75">
      <c r="A28" s="236"/>
      <c r="B28" s="219"/>
      <c r="C28" s="219"/>
      <c r="D28" s="78" t="s">
        <v>17</v>
      </c>
      <c r="E28" s="207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20"/>
      <c r="Y28" s="58"/>
      <c r="Z28" s="58">
        <v>1</v>
      </c>
      <c r="AA28" s="58">
        <v>1</v>
      </c>
      <c r="AB28" s="58">
        <v>1</v>
      </c>
      <c r="AC28" s="58">
        <v>1</v>
      </c>
      <c r="AD28" s="58">
        <v>1</v>
      </c>
      <c r="AE28" s="58">
        <v>1</v>
      </c>
      <c r="AF28" s="58">
        <v>1</v>
      </c>
      <c r="AG28" s="58">
        <v>1</v>
      </c>
      <c r="AH28" s="58">
        <v>1</v>
      </c>
      <c r="AI28" s="58">
        <v>1</v>
      </c>
      <c r="AJ28" s="58">
        <v>1</v>
      </c>
      <c r="AK28" s="58">
        <v>1</v>
      </c>
      <c r="AL28" s="58">
        <v>1</v>
      </c>
      <c r="AM28" s="58">
        <v>1</v>
      </c>
      <c r="AN28" s="58">
        <v>1</v>
      </c>
      <c r="AO28" s="58">
        <v>1</v>
      </c>
      <c r="AP28" s="58">
        <v>1</v>
      </c>
      <c r="AQ28" s="58"/>
      <c r="AR28" s="58"/>
      <c r="AS28" s="58"/>
      <c r="AT28" s="58"/>
      <c r="AU28" s="199"/>
      <c r="AV28" s="23"/>
      <c r="AW28" s="20">
        <f>SUM(Z28:AV28)</f>
        <v>17</v>
      </c>
      <c r="AX28" s="23"/>
      <c r="AY28" s="23"/>
      <c r="AZ28" s="23"/>
      <c r="BA28" s="23"/>
      <c r="BB28" s="23"/>
      <c r="BC28" s="23"/>
      <c r="BD28" s="23"/>
      <c r="BE28" s="23"/>
      <c r="BF28" s="20"/>
      <c r="BG28" s="130"/>
    </row>
    <row r="29" spans="1:59" ht="15.75">
      <c r="A29" s="236"/>
      <c r="B29" s="222" t="s">
        <v>154</v>
      </c>
      <c r="C29" s="225" t="s">
        <v>54</v>
      </c>
      <c r="D29" s="77" t="s">
        <v>44</v>
      </c>
      <c r="E29" s="206" t="s">
        <v>157</v>
      </c>
      <c r="F29" s="10"/>
      <c r="G29" s="10">
        <v>8</v>
      </c>
      <c r="H29" s="10">
        <v>8</v>
      </c>
      <c r="I29" s="10">
        <v>8</v>
      </c>
      <c r="J29" s="10">
        <v>8</v>
      </c>
      <c r="K29" s="10">
        <v>8</v>
      </c>
      <c r="L29" s="10">
        <v>8</v>
      </c>
      <c r="M29" s="10">
        <v>8</v>
      </c>
      <c r="N29" s="10">
        <v>8</v>
      </c>
      <c r="O29" s="10">
        <v>8</v>
      </c>
      <c r="P29" s="10">
        <v>8</v>
      </c>
      <c r="Q29" s="10">
        <v>8</v>
      </c>
      <c r="R29" s="10">
        <v>8</v>
      </c>
      <c r="S29" s="10">
        <v>8</v>
      </c>
      <c r="T29" s="10">
        <v>8</v>
      </c>
      <c r="U29" s="10">
        <v>8</v>
      </c>
      <c r="V29" s="10">
        <v>8</v>
      </c>
      <c r="W29" s="20">
        <v>8</v>
      </c>
      <c r="X29" s="101">
        <f t="shared" si="1"/>
        <v>136</v>
      </c>
      <c r="Y29" s="20">
        <v>2</v>
      </c>
      <c r="Z29" s="8">
        <v>6</v>
      </c>
      <c r="AA29" s="8">
        <v>8</v>
      </c>
      <c r="AB29" s="8">
        <v>6</v>
      </c>
      <c r="AC29" s="8">
        <v>8</v>
      </c>
      <c r="AD29" s="8">
        <v>6</v>
      </c>
      <c r="AE29" s="8">
        <v>8</v>
      </c>
      <c r="AF29" s="8">
        <v>6</v>
      </c>
      <c r="AG29" s="8">
        <v>8</v>
      </c>
      <c r="AH29" s="8">
        <v>6</v>
      </c>
      <c r="AI29" s="8">
        <v>8</v>
      </c>
      <c r="AJ29" s="8">
        <v>6</v>
      </c>
      <c r="AK29" s="8">
        <v>8</v>
      </c>
      <c r="AL29" s="8">
        <v>6</v>
      </c>
      <c r="AM29" s="8">
        <v>8</v>
      </c>
      <c r="AN29" s="8">
        <v>6</v>
      </c>
      <c r="AO29" s="8">
        <v>8</v>
      </c>
      <c r="AP29" s="8">
        <v>6</v>
      </c>
      <c r="AQ29" s="8">
        <v>8</v>
      </c>
      <c r="AR29" s="8">
        <v>6</v>
      </c>
      <c r="AS29" s="8">
        <v>8</v>
      </c>
      <c r="AT29" s="8">
        <v>6</v>
      </c>
      <c r="AU29" s="139">
        <v>6</v>
      </c>
      <c r="AV29" s="60" t="s">
        <v>25</v>
      </c>
      <c r="AW29" s="47">
        <f>SUM(Y29:AV29)</f>
        <v>154</v>
      </c>
      <c r="AX29" s="62"/>
      <c r="AY29" s="62"/>
      <c r="AZ29" s="62"/>
      <c r="BA29" s="62"/>
      <c r="BB29" s="62"/>
      <c r="BC29" s="62"/>
      <c r="BD29" s="62"/>
      <c r="BE29" s="62"/>
      <c r="BF29" s="47">
        <f t="shared" si="4"/>
        <v>290</v>
      </c>
      <c r="BG29" s="126"/>
    </row>
    <row r="30" spans="1:59" s="106" customFormat="1" ht="15.75">
      <c r="A30" s="236"/>
      <c r="B30" s="222"/>
      <c r="C30" s="225"/>
      <c r="D30" s="78" t="s">
        <v>17</v>
      </c>
      <c r="E30" s="207"/>
      <c r="F30" s="58"/>
      <c r="G30" s="58">
        <f aca="true" t="shared" si="19" ref="G30:W30">G29/2</f>
        <v>4</v>
      </c>
      <c r="H30" s="58">
        <f t="shared" si="19"/>
        <v>4</v>
      </c>
      <c r="I30" s="58">
        <f t="shared" si="19"/>
        <v>4</v>
      </c>
      <c r="J30" s="58">
        <f t="shared" si="19"/>
        <v>4</v>
      </c>
      <c r="K30" s="58">
        <f t="shared" si="19"/>
        <v>4</v>
      </c>
      <c r="L30" s="58">
        <f t="shared" si="19"/>
        <v>4</v>
      </c>
      <c r="M30" s="58">
        <f t="shared" si="19"/>
        <v>4</v>
      </c>
      <c r="N30" s="58">
        <f t="shared" si="19"/>
        <v>4</v>
      </c>
      <c r="O30" s="58">
        <f t="shared" si="19"/>
        <v>4</v>
      </c>
      <c r="P30" s="58">
        <f t="shared" si="19"/>
        <v>4</v>
      </c>
      <c r="Q30" s="58">
        <f t="shared" si="19"/>
        <v>4</v>
      </c>
      <c r="R30" s="58">
        <f t="shared" si="19"/>
        <v>4</v>
      </c>
      <c r="S30" s="58">
        <f t="shared" si="19"/>
        <v>4</v>
      </c>
      <c r="T30" s="58">
        <f t="shared" si="19"/>
        <v>4</v>
      </c>
      <c r="U30" s="58">
        <f t="shared" si="19"/>
        <v>4</v>
      </c>
      <c r="V30" s="58">
        <f t="shared" si="19"/>
        <v>4</v>
      </c>
      <c r="W30" s="58">
        <f t="shared" si="19"/>
        <v>4</v>
      </c>
      <c r="X30" s="23">
        <f t="shared" si="1"/>
        <v>68</v>
      </c>
      <c r="Y30" s="58">
        <f aca="true" t="shared" si="20" ref="Y30:AU30">Y29/2</f>
        <v>1</v>
      </c>
      <c r="Z30" s="58">
        <f t="shared" si="20"/>
        <v>3</v>
      </c>
      <c r="AA30" s="58">
        <f t="shared" si="20"/>
        <v>4</v>
      </c>
      <c r="AB30" s="58">
        <f t="shared" si="20"/>
        <v>3</v>
      </c>
      <c r="AC30" s="58">
        <f t="shared" si="20"/>
        <v>4</v>
      </c>
      <c r="AD30" s="58">
        <f t="shared" si="20"/>
        <v>3</v>
      </c>
      <c r="AE30" s="58">
        <f t="shared" si="20"/>
        <v>4</v>
      </c>
      <c r="AF30" s="58">
        <f t="shared" si="20"/>
        <v>3</v>
      </c>
      <c r="AG30" s="58">
        <f t="shared" si="20"/>
        <v>4</v>
      </c>
      <c r="AH30" s="58">
        <f t="shared" si="20"/>
        <v>3</v>
      </c>
      <c r="AI30" s="58">
        <f t="shared" si="20"/>
        <v>4</v>
      </c>
      <c r="AJ30" s="58">
        <f t="shared" si="20"/>
        <v>3</v>
      </c>
      <c r="AK30" s="58">
        <f t="shared" si="20"/>
        <v>4</v>
      </c>
      <c r="AL30" s="58">
        <f t="shared" si="20"/>
        <v>3</v>
      </c>
      <c r="AM30" s="58">
        <f t="shared" si="20"/>
        <v>4</v>
      </c>
      <c r="AN30" s="58">
        <f t="shared" si="20"/>
        <v>3</v>
      </c>
      <c r="AO30" s="58">
        <f t="shared" si="20"/>
        <v>4</v>
      </c>
      <c r="AP30" s="58">
        <f t="shared" si="20"/>
        <v>3</v>
      </c>
      <c r="AQ30" s="58">
        <f t="shared" si="20"/>
        <v>4</v>
      </c>
      <c r="AR30" s="58">
        <f t="shared" si="20"/>
        <v>3</v>
      </c>
      <c r="AS30" s="58">
        <f t="shared" si="20"/>
        <v>4</v>
      </c>
      <c r="AT30" s="58">
        <f t="shared" si="20"/>
        <v>3</v>
      </c>
      <c r="AU30" s="58">
        <f t="shared" si="20"/>
        <v>3</v>
      </c>
      <c r="AV30" s="19"/>
      <c r="AW30" s="23">
        <f t="shared" si="3"/>
        <v>77</v>
      </c>
      <c r="AX30" s="23"/>
      <c r="AY30" s="23"/>
      <c r="AZ30" s="23"/>
      <c r="BA30" s="23"/>
      <c r="BB30" s="23"/>
      <c r="BC30" s="23"/>
      <c r="BD30" s="23"/>
      <c r="BE30" s="23"/>
      <c r="BF30" s="23">
        <f t="shared" si="4"/>
        <v>145</v>
      </c>
      <c r="BG30" s="129"/>
    </row>
    <row r="31" spans="1:59" ht="15.75">
      <c r="A31" s="236"/>
      <c r="B31" s="222" t="s">
        <v>155</v>
      </c>
      <c r="C31" s="209" t="s">
        <v>55</v>
      </c>
      <c r="D31" s="77" t="s">
        <v>44</v>
      </c>
      <c r="E31" s="206" t="s">
        <v>210</v>
      </c>
      <c r="F31" s="10">
        <v>2</v>
      </c>
      <c r="G31" s="10">
        <v>4</v>
      </c>
      <c r="H31" s="10">
        <v>4</v>
      </c>
      <c r="I31" s="10">
        <v>4</v>
      </c>
      <c r="J31" s="10">
        <v>4</v>
      </c>
      <c r="K31" s="10">
        <v>4</v>
      </c>
      <c r="L31" s="10">
        <v>4</v>
      </c>
      <c r="M31" s="10">
        <v>4</v>
      </c>
      <c r="N31" s="10">
        <v>4</v>
      </c>
      <c r="O31" s="10">
        <v>4</v>
      </c>
      <c r="P31" s="10">
        <v>4</v>
      </c>
      <c r="Q31" s="10">
        <v>4</v>
      </c>
      <c r="R31" s="10">
        <v>4</v>
      </c>
      <c r="S31" s="10">
        <v>4</v>
      </c>
      <c r="T31" s="10">
        <v>4</v>
      </c>
      <c r="U31" s="57">
        <v>4</v>
      </c>
      <c r="V31" s="57">
        <v>2</v>
      </c>
      <c r="W31" s="20">
        <v>2</v>
      </c>
      <c r="X31" s="101">
        <f t="shared" si="1"/>
        <v>66</v>
      </c>
      <c r="Y31" s="20"/>
      <c r="Z31" s="8">
        <v>4</v>
      </c>
      <c r="AA31" s="8">
        <v>2</v>
      </c>
      <c r="AB31" s="8">
        <v>4</v>
      </c>
      <c r="AC31" s="8">
        <v>2</v>
      </c>
      <c r="AD31" s="8">
        <v>4</v>
      </c>
      <c r="AE31" s="8">
        <v>2</v>
      </c>
      <c r="AF31" s="8">
        <v>4</v>
      </c>
      <c r="AG31" s="8">
        <v>2</v>
      </c>
      <c r="AH31" s="8">
        <v>4</v>
      </c>
      <c r="AI31" s="8">
        <v>2</v>
      </c>
      <c r="AJ31" s="8">
        <v>4</v>
      </c>
      <c r="AK31" s="8">
        <v>2</v>
      </c>
      <c r="AL31" s="8">
        <v>4</v>
      </c>
      <c r="AM31" s="8">
        <v>2</v>
      </c>
      <c r="AN31" s="8">
        <v>4</v>
      </c>
      <c r="AO31" s="8">
        <v>2</v>
      </c>
      <c r="AP31" s="8">
        <v>4</v>
      </c>
      <c r="AQ31" s="8">
        <v>4</v>
      </c>
      <c r="AR31" s="8">
        <v>2</v>
      </c>
      <c r="AS31" s="8">
        <v>4</v>
      </c>
      <c r="AT31" s="8">
        <v>3</v>
      </c>
      <c r="AU31" s="8">
        <v>4</v>
      </c>
      <c r="AV31" s="60" t="s">
        <v>25</v>
      </c>
      <c r="AW31" s="47">
        <f t="shared" si="3"/>
        <v>69</v>
      </c>
      <c r="AX31" s="62"/>
      <c r="AY31" s="62"/>
      <c r="AZ31" s="62"/>
      <c r="BA31" s="62"/>
      <c r="BB31" s="62"/>
      <c r="BC31" s="62"/>
      <c r="BD31" s="62"/>
      <c r="BE31" s="62"/>
      <c r="BF31" s="47">
        <f t="shared" si="4"/>
        <v>135</v>
      </c>
      <c r="BG31" s="126"/>
    </row>
    <row r="32" spans="1:59" s="106" customFormat="1" ht="15.75">
      <c r="A32" s="236"/>
      <c r="B32" s="222"/>
      <c r="C32" s="210"/>
      <c r="D32" s="78" t="s">
        <v>17</v>
      </c>
      <c r="E32" s="207"/>
      <c r="F32" s="58">
        <f>F31/2</f>
        <v>1</v>
      </c>
      <c r="G32" s="58">
        <f aca="true" t="shared" si="21" ref="G32:W32">G31/2</f>
        <v>2</v>
      </c>
      <c r="H32" s="58">
        <f t="shared" si="21"/>
        <v>2</v>
      </c>
      <c r="I32" s="58">
        <f t="shared" si="21"/>
        <v>2</v>
      </c>
      <c r="J32" s="58">
        <f t="shared" si="21"/>
        <v>2</v>
      </c>
      <c r="K32" s="58">
        <f t="shared" si="21"/>
        <v>2</v>
      </c>
      <c r="L32" s="58">
        <f t="shared" si="21"/>
        <v>2</v>
      </c>
      <c r="M32" s="58">
        <f t="shared" si="21"/>
        <v>2</v>
      </c>
      <c r="N32" s="58">
        <f t="shared" si="21"/>
        <v>2</v>
      </c>
      <c r="O32" s="58">
        <f t="shared" si="21"/>
        <v>2</v>
      </c>
      <c r="P32" s="58">
        <f t="shared" si="21"/>
        <v>2</v>
      </c>
      <c r="Q32" s="58">
        <f t="shared" si="21"/>
        <v>2</v>
      </c>
      <c r="R32" s="58">
        <f t="shared" si="21"/>
        <v>2</v>
      </c>
      <c r="S32" s="58">
        <f t="shared" si="21"/>
        <v>2</v>
      </c>
      <c r="T32" s="58">
        <f t="shared" si="21"/>
        <v>2</v>
      </c>
      <c r="U32" s="58">
        <f t="shared" si="21"/>
        <v>2</v>
      </c>
      <c r="V32" s="58">
        <f t="shared" si="21"/>
        <v>1</v>
      </c>
      <c r="W32" s="58">
        <f t="shared" si="21"/>
        <v>1</v>
      </c>
      <c r="X32" s="23">
        <f t="shared" si="1"/>
        <v>33</v>
      </c>
      <c r="Y32" s="58"/>
      <c r="Z32" s="58">
        <f aca="true" t="shared" si="22" ref="Z32:AS32">Z31/2</f>
        <v>2</v>
      </c>
      <c r="AA32" s="58">
        <f t="shared" si="22"/>
        <v>1</v>
      </c>
      <c r="AB32" s="58">
        <f t="shared" si="22"/>
        <v>2</v>
      </c>
      <c r="AC32" s="58">
        <f t="shared" si="22"/>
        <v>1</v>
      </c>
      <c r="AD32" s="58">
        <f t="shared" si="22"/>
        <v>2</v>
      </c>
      <c r="AE32" s="58">
        <f t="shared" si="22"/>
        <v>1</v>
      </c>
      <c r="AF32" s="58">
        <f t="shared" si="22"/>
        <v>2</v>
      </c>
      <c r="AG32" s="58">
        <f t="shared" si="22"/>
        <v>1</v>
      </c>
      <c r="AH32" s="58">
        <f t="shared" si="22"/>
        <v>2</v>
      </c>
      <c r="AI32" s="58">
        <f t="shared" si="22"/>
        <v>1</v>
      </c>
      <c r="AJ32" s="58">
        <f t="shared" si="22"/>
        <v>2</v>
      </c>
      <c r="AK32" s="58">
        <f t="shared" si="22"/>
        <v>1</v>
      </c>
      <c r="AL32" s="58">
        <f t="shared" si="22"/>
        <v>2</v>
      </c>
      <c r="AM32" s="58">
        <f t="shared" si="22"/>
        <v>1</v>
      </c>
      <c r="AN32" s="58">
        <f t="shared" si="22"/>
        <v>2</v>
      </c>
      <c r="AO32" s="58">
        <f t="shared" si="22"/>
        <v>1</v>
      </c>
      <c r="AP32" s="58">
        <f t="shared" si="22"/>
        <v>2</v>
      </c>
      <c r="AQ32" s="58">
        <f t="shared" si="22"/>
        <v>2</v>
      </c>
      <c r="AR32" s="58">
        <f t="shared" si="22"/>
        <v>1</v>
      </c>
      <c r="AS32" s="58">
        <f t="shared" si="22"/>
        <v>2</v>
      </c>
      <c r="AT32" s="58">
        <v>2</v>
      </c>
      <c r="AU32" s="58">
        <v>2</v>
      </c>
      <c r="AV32" s="19"/>
      <c r="AW32" s="23">
        <f t="shared" si="3"/>
        <v>35</v>
      </c>
      <c r="AX32" s="23"/>
      <c r="AY32" s="23"/>
      <c r="AZ32" s="23"/>
      <c r="BA32" s="23"/>
      <c r="BB32" s="23"/>
      <c r="BC32" s="23"/>
      <c r="BD32" s="23"/>
      <c r="BE32" s="23"/>
      <c r="BF32" s="23">
        <f t="shared" si="4"/>
        <v>68</v>
      </c>
      <c r="BG32" s="129"/>
    </row>
    <row r="33" spans="1:59" ht="15.75" customHeight="1">
      <c r="A33" s="236"/>
      <c r="B33" s="223" t="s">
        <v>211</v>
      </c>
      <c r="C33" s="209" t="s">
        <v>56</v>
      </c>
      <c r="D33" s="77" t="s">
        <v>44</v>
      </c>
      <c r="E33" s="206" t="s">
        <v>158</v>
      </c>
      <c r="F33" s="10">
        <v>2</v>
      </c>
      <c r="G33" s="10">
        <v>2</v>
      </c>
      <c r="H33" s="10">
        <v>4</v>
      </c>
      <c r="I33" s="10">
        <v>2</v>
      </c>
      <c r="J33" s="10">
        <v>4</v>
      </c>
      <c r="K33" s="10">
        <v>2</v>
      </c>
      <c r="L33" s="10">
        <v>4</v>
      </c>
      <c r="M33" s="10">
        <v>2</v>
      </c>
      <c r="N33" s="10">
        <v>4</v>
      </c>
      <c r="O33" s="10">
        <v>2</v>
      </c>
      <c r="P33" s="10">
        <v>4</v>
      </c>
      <c r="Q33" s="10">
        <v>2</v>
      </c>
      <c r="R33" s="10">
        <v>4</v>
      </c>
      <c r="S33" s="10">
        <v>2</v>
      </c>
      <c r="T33" s="10">
        <v>4</v>
      </c>
      <c r="U33" s="10">
        <v>2</v>
      </c>
      <c r="V33" s="10">
        <v>3</v>
      </c>
      <c r="W33" s="20">
        <v>2</v>
      </c>
      <c r="X33" s="101">
        <f t="shared" si="1"/>
        <v>51</v>
      </c>
      <c r="Y33" s="20"/>
      <c r="Z33" s="8">
        <v>2</v>
      </c>
      <c r="AA33" s="8">
        <v>2</v>
      </c>
      <c r="AB33" s="8">
        <v>2</v>
      </c>
      <c r="AC33" s="8">
        <v>2</v>
      </c>
      <c r="AD33" s="8">
        <v>2</v>
      </c>
      <c r="AE33" s="8">
        <v>2</v>
      </c>
      <c r="AF33" s="8">
        <v>2</v>
      </c>
      <c r="AG33" s="8">
        <v>2</v>
      </c>
      <c r="AH33" s="8">
        <v>2</v>
      </c>
      <c r="AI33" s="8">
        <v>2</v>
      </c>
      <c r="AJ33" s="8">
        <v>2</v>
      </c>
      <c r="AK33" s="8">
        <v>2</v>
      </c>
      <c r="AL33" s="8">
        <v>2</v>
      </c>
      <c r="AM33" s="8">
        <v>2</v>
      </c>
      <c r="AN33" s="8">
        <v>2</v>
      </c>
      <c r="AO33" s="8">
        <v>2</v>
      </c>
      <c r="AP33" s="8">
        <v>2</v>
      </c>
      <c r="AQ33" s="8">
        <v>2</v>
      </c>
      <c r="AR33" s="8">
        <v>2</v>
      </c>
      <c r="AS33" s="8">
        <v>2</v>
      </c>
      <c r="AT33" s="8">
        <v>2</v>
      </c>
      <c r="AU33" s="8">
        <v>2</v>
      </c>
      <c r="AV33" s="20"/>
      <c r="AW33" s="47">
        <f t="shared" si="3"/>
        <v>44</v>
      </c>
      <c r="AX33" s="63"/>
      <c r="AY33" s="63"/>
      <c r="AZ33" s="63"/>
      <c r="BA33" s="63"/>
      <c r="BB33" s="63"/>
      <c r="BC33" s="63"/>
      <c r="BD33" s="63"/>
      <c r="BE33" s="63"/>
      <c r="BF33" s="47">
        <f t="shared" si="4"/>
        <v>95</v>
      </c>
      <c r="BG33" s="126"/>
    </row>
    <row r="34" spans="1:59" s="106" customFormat="1" ht="23.25" customHeight="1">
      <c r="A34" s="236"/>
      <c r="B34" s="224"/>
      <c r="C34" s="210"/>
      <c r="D34" s="78" t="s">
        <v>17</v>
      </c>
      <c r="E34" s="207"/>
      <c r="F34" s="104">
        <f>F33/2</f>
        <v>1</v>
      </c>
      <c r="G34" s="104">
        <f aca="true" t="shared" si="23" ref="G34:U34">G33/2</f>
        <v>1</v>
      </c>
      <c r="H34" s="104">
        <f t="shared" si="23"/>
        <v>2</v>
      </c>
      <c r="I34" s="104">
        <f t="shared" si="23"/>
        <v>1</v>
      </c>
      <c r="J34" s="104">
        <f t="shared" si="23"/>
        <v>2</v>
      </c>
      <c r="K34" s="104">
        <f t="shared" si="23"/>
        <v>1</v>
      </c>
      <c r="L34" s="104">
        <f t="shared" si="23"/>
        <v>2</v>
      </c>
      <c r="M34" s="104">
        <f t="shared" si="23"/>
        <v>1</v>
      </c>
      <c r="N34" s="104">
        <f t="shared" si="23"/>
        <v>2</v>
      </c>
      <c r="O34" s="104">
        <f t="shared" si="23"/>
        <v>1</v>
      </c>
      <c r="P34" s="104">
        <f t="shared" si="23"/>
        <v>2</v>
      </c>
      <c r="Q34" s="104">
        <f t="shared" si="23"/>
        <v>1</v>
      </c>
      <c r="R34" s="104">
        <f t="shared" si="23"/>
        <v>2</v>
      </c>
      <c r="S34" s="104">
        <f t="shared" si="23"/>
        <v>1</v>
      </c>
      <c r="T34" s="104">
        <f t="shared" si="23"/>
        <v>2</v>
      </c>
      <c r="U34" s="104">
        <f t="shared" si="23"/>
        <v>1</v>
      </c>
      <c r="V34" s="104">
        <v>2</v>
      </c>
      <c r="W34" s="104">
        <v>2</v>
      </c>
      <c r="X34" s="23">
        <f t="shared" si="1"/>
        <v>27</v>
      </c>
      <c r="Y34" s="104"/>
      <c r="Z34" s="104">
        <f aca="true" t="shared" si="24" ref="Z34:AU34">Z33/2</f>
        <v>1</v>
      </c>
      <c r="AA34" s="104">
        <f t="shared" si="24"/>
        <v>1</v>
      </c>
      <c r="AB34" s="104">
        <f t="shared" si="24"/>
        <v>1</v>
      </c>
      <c r="AC34" s="104">
        <f t="shared" si="24"/>
        <v>1</v>
      </c>
      <c r="AD34" s="104">
        <f t="shared" si="24"/>
        <v>1</v>
      </c>
      <c r="AE34" s="104">
        <f t="shared" si="24"/>
        <v>1</v>
      </c>
      <c r="AF34" s="104">
        <f t="shared" si="24"/>
        <v>1</v>
      </c>
      <c r="AG34" s="104">
        <f t="shared" si="24"/>
        <v>1</v>
      </c>
      <c r="AH34" s="104">
        <f t="shared" si="24"/>
        <v>1</v>
      </c>
      <c r="AI34" s="104">
        <f t="shared" si="24"/>
        <v>1</v>
      </c>
      <c r="AJ34" s="104">
        <f t="shared" si="24"/>
        <v>1</v>
      </c>
      <c r="AK34" s="104">
        <f t="shared" si="24"/>
        <v>1</v>
      </c>
      <c r="AL34" s="104">
        <f t="shared" si="24"/>
        <v>1</v>
      </c>
      <c r="AM34" s="104">
        <f t="shared" si="24"/>
        <v>1</v>
      </c>
      <c r="AN34" s="104">
        <f t="shared" si="24"/>
        <v>1</v>
      </c>
      <c r="AO34" s="104">
        <f t="shared" si="24"/>
        <v>1</v>
      </c>
      <c r="AP34" s="104">
        <f t="shared" si="24"/>
        <v>1</v>
      </c>
      <c r="AQ34" s="104">
        <f t="shared" si="24"/>
        <v>1</v>
      </c>
      <c r="AR34" s="104">
        <f t="shared" si="24"/>
        <v>1</v>
      </c>
      <c r="AS34" s="104">
        <f t="shared" si="24"/>
        <v>1</v>
      </c>
      <c r="AT34" s="104">
        <f t="shared" si="24"/>
        <v>1</v>
      </c>
      <c r="AU34" s="104">
        <f t="shared" si="24"/>
        <v>1</v>
      </c>
      <c r="AV34" s="19"/>
      <c r="AW34" s="23">
        <f t="shared" si="3"/>
        <v>22</v>
      </c>
      <c r="AX34" s="24"/>
      <c r="AY34" s="24"/>
      <c r="AZ34" s="24"/>
      <c r="BA34" s="24"/>
      <c r="BB34" s="24"/>
      <c r="BC34" s="24"/>
      <c r="BD34" s="24"/>
      <c r="BE34" s="24"/>
      <c r="BF34" s="23">
        <f>AW34+X34</f>
        <v>49</v>
      </c>
      <c r="BG34" s="129"/>
    </row>
    <row r="35" spans="1:59" ht="19.5" customHeight="1">
      <c r="A35" s="236"/>
      <c r="B35" s="213" t="s">
        <v>139</v>
      </c>
      <c r="C35" s="213"/>
      <c r="D35" s="213"/>
      <c r="E35" s="95"/>
      <c r="F35" s="25">
        <f>F9+F11+F13+F15+F17+F19+F21+F23+F25+F29+F31+F33</f>
        <v>12</v>
      </c>
      <c r="G35" s="25">
        <f aca="true" t="shared" si="25" ref="G35:AW35">G9+G11+G13+G15+G17+G19+G21+G23+G25+G29+G31+G33</f>
        <v>36</v>
      </c>
      <c r="H35" s="25">
        <f t="shared" si="25"/>
        <v>36</v>
      </c>
      <c r="I35" s="25">
        <f t="shared" si="25"/>
        <v>36</v>
      </c>
      <c r="J35" s="25">
        <f t="shared" si="25"/>
        <v>36</v>
      </c>
      <c r="K35" s="25">
        <f t="shared" si="25"/>
        <v>36</v>
      </c>
      <c r="L35" s="25">
        <f t="shared" si="25"/>
        <v>36</v>
      </c>
      <c r="M35" s="25">
        <f t="shared" si="25"/>
        <v>36</v>
      </c>
      <c r="N35" s="25">
        <f t="shared" si="25"/>
        <v>36</v>
      </c>
      <c r="O35" s="25">
        <f t="shared" si="25"/>
        <v>36</v>
      </c>
      <c r="P35" s="25">
        <f t="shared" si="25"/>
        <v>36</v>
      </c>
      <c r="Q35" s="25">
        <f t="shared" si="25"/>
        <v>36</v>
      </c>
      <c r="R35" s="25">
        <f t="shared" si="25"/>
        <v>36</v>
      </c>
      <c r="S35" s="25">
        <f t="shared" si="25"/>
        <v>36</v>
      </c>
      <c r="T35" s="25">
        <f t="shared" si="25"/>
        <v>36</v>
      </c>
      <c r="U35" s="25">
        <f t="shared" si="25"/>
        <v>36</v>
      </c>
      <c r="V35" s="25">
        <f t="shared" si="25"/>
        <v>36</v>
      </c>
      <c r="W35" s="25">
        <f t="shared" si="25"/>
        <v>24</v>
      </c>
      <c r="X35" s="48">
        <f t="shared" si="25"/>
        <v>612</v>
      </c>
      <c r="Y35" s="25">
        <f t="shared" si="25"/>
        <v>12</v>
      </c>
      <c r="Z35" s="25">
        <v>36</v>
      </c>
      <c r="AA35" s="25">
        <v>36</v>
      </c>
      <c r="AB35" s="25">
        <v>36</v>
      </c>
      <c r="AC35" s="25">
        <v>36</v>
      </c>
      <c r="AD35" s="25">
        <v>35</v>
      </c>
      <c r="AE35" s="25">
        <v>36</v>
      </c>
      <c r="AF35" s="25">
        <v>36</v>
      </c>
      <c r="AG35" s="25">
        <v>36</v>
      </c>
      <c r="AH35" s="25">
        <v>36</v>
      </c>
      <c r="AI35" s="25">
        <v>36</v>
      </c>
      <c r="AJ35" s="25">
        <v>36</v>
      </c>
      <c r="AK35" s="25">
        <v>36</v>
      </c>
      <c r="AL35" s="25">
        <v>36</v>
      </c>
      <c r="AM35" s="25">
        <v>36</v>
      </c>
      <c r="AN35" s="25">
        <v>36</v>
      </c>
      <c r="AO35" s="25">
        <v>36</v>
      </c>
      <c r="AP35" s="25">
        <v>36</v>
      </c>
      <c r="AQ35" s="25">
        <f t="shared" si="25"/>
        <v>36</v>
      </c>
      <c r="AR35" s="25">
        <f t="shared" si="25"/>
        <v>36</v>
      </c>
      <c r="AS35" s="25">
        <f t="shared" si="25"/>
        <v>36</v>
      </c>
      <c r="AT35" s="25">
        <f t="shared" si="25"/>
        <v>36</v>
      </c>
      <c r="AU35" s="25">
        <v>24</v>
      </c>
      <c r="AV35" s="102">
        <v>36</v>
      </c>
      <c r="AW35" s="48">
        <f t="shared" si="25"/>
        <v>758</v>
      </c>
      <c r="AX35" s="25"/>
      <c r="AY35" s="25"/>
      <c r="AZ35" s="24"/>
      <c r="BA35" s="24"/>
      <c r="BB35" s="24"/>
      <c r="BC35" s="24"/>
      <c r="BD35" s="24"/>
      <c r="BE35" s="24"/>
      <c r="BF35" s="47">
        <f>AW35+X35</f>
        <v>1370</v>
      </c>
      <c r="BG35" s="126"/>
    </row>
    <row r="36" spans="1:59" ht="15.75" customHeight="1">
      <c r="A36" s="236"/>
      <c r="B36" s="79"/>
      <c r="C36" s="79"/>
      <c r="D36" s="131"/>
      <c r="E36" s="79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2"/>
      <c r="Q36" s="81"/>
      <c r="R36" s="83"/>
      <c r="S36" s="83"/>
      <c r="T36" s="82"/>
      <c r="U36" s="81"/>
      <c r="V36" s="82"/>
      <c r="W36" s="83"/>
      <c r="X36" s="85"/>
      <c r="Y36" s="86"/>
      <c r="Z36" s="86"/>
      <c r="AA36" s="86"/>
      <c r="AB36" s="86"/>
      <c r="AC36" s="86"/>
      <c r="AD36" s="86"/>
      <c r="AE36" s="86"/>
      <c r="AF36" s="86"/>
      <c r="AG36" s="86"/>
      <c r="AH36" s="82"/>
      <c r="AI36" s="82"/>
      <c r="AJ36" s="82"/>
      <c r="AK36" s="82"/>
      <c r="AL36" s="82"/>
      <c r="AM36" s="82"/>
      <c r="AN36" s="82"/>
      <c r="AO36" s="82"/>
      <c r="AP36" s="81"/>
      <c r="AQ36" s="82"/>
      <c r="AR36" s="82"/>
      <c r="AS36" s="82"/>
      <c r="AT36" s="82"/>
      <c r="AU36" s="88" t="s">
        <v>165</v>
      </c>
      <c r="AV36" s="88" t="s">
        <v>65</v>
      </c>
      <c r="AW36" s="102"/>
      <c r="AX36" s="83"/>
      <c r="AY36" s="102"/>
      <c r="AZ36" s="83"/>
      <c r="BA36" s="83"/>
      <c r="BB36" s="83"/>
      <c r="BC36" s="83"/>
      <c r="BD36" s="83"/>
      <c r="BE36" s="83"/>
      <c r="BF36" s="132"/>
      <c r="BG36" s="126"/>
    </row>
    <row r="37" spans="1:59" ht="17.25" customHeight="1">
      <c r="A37" s="236"/>
      <c r="B37" s="214" t="s">
        <v>140</v>
      </c>
      <c r="C37" s="215"/>
      <c r="D37" s="216"/>
      <c r="E37" s="103"/>
      <c r="F37" s="24">
        <f>F10+F12+F14+F16+F20+F22+F24+F26+F30+F32+F34</f>
        <v>6</v>
      </c>
      <c r="G37" s="24">
        <f aca="true" t="shared" si="26" ref="G37:W37">G10+G12+G14+G16+G20+G22+G24+G26+G30+G32+G34</f>
        <v>18</v>
      </c>
      <c r="H37" s="24">
        <f t="shared" si="26"/>
        <v>18</v>
      </c>
      <c r="I37" s="24">
        <f t="shared" si="26"/>
        <v>18</v>
      </c>
      <c r="J37" s="24">
        <f t="shared" si="26"/>
        <v>18</v>
      </c>
      <c r="K37" s="24">
        <f t="shared" si="26"/>
        <v>18</v>
      </c>
      <c r="L37" s="24">
        <f t="shared" si="26"/>
        <v>18</v>
      </c>
      <c r="M37" s="24">
        <f t="shared" si="26"/>
        <v>18</v>
      </c>
      <c r="N37" s="24">
        <f t="shared" si="26"/>
        <v>18</v>
      </c>
      <c r="O37" s="24">
        <f t="shared" si="26"/>
        <v>18</v>
      </c>
      <c r="P37" s="24">
        <f t="shared" si="26"/>
        <v>18</v>
      </c>
      <c r="Q37" s="24">
        <f t="shared" si="26"/>
        <v>18</v>
      </c>
      <c r="R37" s="24">
        <f t="shared" si="26"/>
        <v>18</v>
      </c>
      <c r="S37" s="24">
        <f t="shared" si="26"/>
        <v>18</v>
      </c>
      <c r="T37" s="24">
        <f t="shared" si="26"/>
        <v>18</v>
      </c>
      <c r="U37" s="24">
        <f t="shared" si="26"/>
        <v>18</v>
      </c>
      <c r="V37" s="24">
        <f t="shared" si="26"/>
        <v>18</v>
      </c>
      <c r="W37" s="24">
        <f t="shared" si="26"/>
        <v>12</v>
      </c>
      <c r="X37" s="9"/>
      <c r="Y37" s="9">
        <f>Y34+Y32+Y30+Y24+Y22+Y20+Y18+Y16+Y14+Y12+Y10</f>
        <v>6</v>
      </c>
      <c r="Z37" s="8">
        <v>18</v>
      </c>
      <c r="AA37" s="8">
        <v>18</v>
      </c>
      <c r="AB37" s="8">
        <v>18</v>
      </c>
      <c r="AC37" s="8">
        <v>18</v>
      </c>
      <c r="AD37" s="8">
        <v>18</v>
      </c>
      <c r="AE37" s="8">
        <v>18</v>
      </c>
      <c r="AF37" s="8">
        <v>18</v>
      </c>
      <c r="AG37" s="8">
        <v>18</v>
      </c>
      <c r="AH37" s="8">
        <v>18</v>
      </c>
      <c r="AI37" s="8">
        <v>18</v>
      </c>
      <c r="AJ37" s="8">
        <v>18</v>
      </c>
      <c r="AK37" s="8">
        <v>18</v>
      </c>
      <c r="AL37" s="8">
        <v>18</v>
      </c>
      <c r="AM37" s="8">
        <v>18</v>
      </c>
      <c r="AN37" s="8">
        <v>18</v>
      </c>
      <c r="AO37" s="8">
        <v>18</v>
      </c>
      <c r="AP37" s="8">
        <v>18</v>
      </c>
      <c r="AQ37" s="8">
        <f>AQ34+AQ32+AQ30+AQ24+AQ22+AQ20+AQ18+AQ16+AQ14+AQ12+AQ10</f>
        <v>18</v>
      </c>
      <c r="AR37" s="8">
        <f>AR34+AR32+AR30+AR24+AR22+AR20+AR18+AR16+AR14+AR12+AR10</f>
        <v>18</v>
      </c>
      <c r="AS37" s="8">
        <f>AS34+AS32+AS30+AS24+AS22+AS20+AS18+AS16+AS14+AS12+AS10</f>
        <v>18</v>
      </c>
      <c r="AT37" s="8">
        <f>AT34+AT32+AT30+AT24+AT22+AT20+AT18+AT16+AT14+AT12+AT10</f>
        <v>18</v>
      </c>
      <c r="AU37" s="9">
        <f>AU34+AU32+AU30+AU24+AU22+AU20+AU18+AU16+AU14+AU12+AU10</f>
        <v>12</v>
      </c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133"/>
      <c r="BG37" s="126"/>
    </row>
    <row r="38" spans="1:59" ht="18.75" customHeight="1">
      <c r="A38" s="236"/>
      <c r="B38" s="217" t="s">
        <v>141</v>
      </c>
      <c r="C38" s="217"/>
      <c r="D38" s="217"/>
      <c r="E38" s="96"/>
      <c r="F38" s="8">
        <f>SUM(F9:F34)</f>
        <v>18</v>
      </c>
      <c r="G38" s="8">
        <f aca="true" t="shared" si="27" ref="G38:W38">SUM(G9:G34)</f>
        <v>54</v>
      </c>
      <c r="H38" s="8">
        <f t="shared" si="27"/>
        <v>54</v>
      </c>
      <c r="I38" s="8">
        <f t="shared" si="27"/>
        <v>54</v>
      </c>
      <c r="J38" s="8">
        <f t="shared" si="27"/>
        <v>54</v>
      </c>
      <c r="K38" s="8">
        <f t="shared" si="27"/>
        <v>54</v>
      </c>
      <c r="L38" s="8">
        <f t="shared" si="27"/>
        <v>54</v>
      </c>
      <c r="M38" s="8">
        <f t="shared" si="27"/>
        <v>54</v>
      </c>
      <c r="N38" s="8">
        <f t="shared" si="27"/>
        <v>54</v>
      </c>
      <c r="O38" s="8">
        <f t="shared" si="27"/>
        <v>54</v>
      </c>
      <c r="P38" s="8">
        <f t="shared" si="27"/>
        <v>54</v>
      </c>
      <c r="Q38" s="8">
        <f t="shared" si="27"/>
        <v>54</v>
      </c>
      <c r="R38" s="8">
        <f t="shared" si="27"/>
        <v>54</v>
      </c>
      <c r="S38" s="8">
        <f t="shared" si="27"/>
        <v>54</v>
      </c>
      <c r="T38" s="8">
        <f t="shared" si="27"/>
        <v>54</v>
      </c>
      <c r="U38" s="8">
        <f t="shared" si="27"/>
        <v>54</v>
      </c>
      <c r="V38" s="8">
        <f t="shared" si="27"/>
        <v>54</v>
      </c>
      <c r="W38" s="8">
        <f t="shared" si="27"/>
        <v>36</v>
      </c>
      <c r="X38" s="9"/>
      <c r="Y38" s="9">
        <f>Y35+Y37</f>
        <v>18</v>
      </c>
      <c r="Z38" s="8">
        <f aca="true" t="shared" si="28" ref="Z38:AU38">Z35+Z37</f>
        <v>54</v>
      </c>
      <c r="AA38" s="8">
        <f t="shared" si="28"/>
        <v>54</v>
      </c>
      <c r="AB38" s="8">
        <f t="shared" si="28"/>
        <v>54</v>
      </c>
      <c r="AC38" s="8">
        <f t="shared" si="28"/>
        <v>54</v>
      </c>
      <c r="AD38" s="8">
        <f t="shared" si="28"/>
        <v>53</v>
      </c>
      <c r="AE38" s="8">
        <f t="shared" si="28"/>
        <v>54</v>
      </c>
      <c r="AF38" s="8">
        <f t="shared" si="28"/>
        <v>54</v>
      </c>
      <c r="AG38" s="8">
        <f t="shared" si="28"/>
        <v>54</v>
      </c>
      <c r="AH38" s="8">
        <f t="shared" si="28"/>
        <v>54</v>
      </c>
      <c r="AI38" s="8">
        <f t="shared" si="28"/>
        <v>54</v>
      </c>
      <c r="AJ38" s="8">
        <f t="shared" si="28"/>
        <v>54</v>
      </c>
      <c r="AK38" s="8">
        <f t="shared" si="28"/>
        <v>54</v>
      </c>
      <c r="AL38" s="8">
        <f t="shared" si="28"/>
        <v>54</v>
      </c>
      <c r="AM38" s="8">
        <f t="shared" si="28"/>
        <v>54</v>
      </c>
      <c r="AN38" s="8">
        <f t="shared" si="28"/>
        <v>54</v>
      </c>
      <c r="AO38" s="8">
        <f t="shared" si="28"/>
        <v>54</v>
      </c>
      <c r="AP38" s="8">
        <f t="shared" si="28"/>
        <v>54</v>
      </c>
      <c r="AQ38" s="8">
        <f t="shared" si="28"/>
        <v>54</v>
      </c>
      <c r="AR38" s="8">
        <f t="shared" si="28"/>
        <v>54</v>
      </c>
      <c r="AS38" s="8">
        <f t="shared" si="28"/>
        <v>54</v>
      </c>
      <c r="AT38" s="8">
        <f t="shared" si="28"/>
        <v>54</v>
      </c>
      <c r="AU38" s="9">
        <f t="shared" si="28"/>
        <v>36</v>
      </c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133"/>
      <c r="BG38" s="126"/>
    </row>
    <row r="39" spans="1:59" ht="15.75" customHeight="1">
      <c r="A39" s="39"/>
      <c r="B39" s="74"/>
      <c r="C39" s="41"/>
      <c r="D39" s="44"/>
      <c r="E39" s="44"/>
      <c r="F39" s="64"/>
      <c r="G39" s="64"/>
      <c r="H39" s="64"/>
      <c r="I39" s="64"/>
      <c r="J39" s="64"/>
      <c r="K39" s="6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2"/>
      <c r="X39" s="46"/>
      <c r="Y39" s="46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0"/>
      <c r="AX39" s="40"/>
      <c r="AY39" s="40"/>
      <c r="AZ39" s="40"/>
      <c r="BA39" s="40"/>
      <c r="BB39" s="40"/>
      <c r="BC39" s="40"/>
      <c r="BD39" s="40"/>
      <c r="BE39" s="40"/>
      <c r="BF39" s="44"/>
      <c r="BG39" s="39"/>
    </row>
    <row r="40" spans="1:59" ht="20.25" customHeight="1">
      <c r="A40" s="39"/>
      <c r="B40" s="40"/>
      <c r="C40" s="41"/>
      <c r="D40" s="44"/>
      <c r="E40" s="44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7"/>
      <c r="W40" s="42"/>
      <c r="X40" s="46"/>
      <c r="Y40" s="46"/>
      <c r="Z40" s="46"/>
      <c r="AA40" s="46"/>
      <c r="AB40" s="68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0"/>
      <c r="AY40" s="40"/>
      <c r="AZ40" s="40"/>
      <c r="BA40" s="40"/>
      <c r="BB40" s="40"/>
      <c r="BC40" s="40"/>
      <c r="BD40" s="40"/>
      <c r="BE40" s="40"/>
      <c r="BF40" s="42"/>
      <c r="BG40" s="39"/>
    </row>
    <row r="41" spans="1:59" ht="18.75" customHeight="1">
      <c r="A41" s="39"/>
      <c r="B41" s="40"/>
      <c r="C41" s="41"/>
      <c r="D41" s="44"/>
      <c r="E41" s="44"/>
      <c r="F41" s="64"/>
      <c r="G41" s="64"/>
      <c r="H41" s="64"/>
      <c r="I41" s="64"/>
      <c r="J41" s="64"/>
      <c r="K41" s="64"/>
      <c r="L41" s="44"/>
      <c r="M41" s="44"/>
      <c r="N41" s="44"/>
      <c r="O41" s="44"/>
      <c r="P41" s="44"/>
      <c r="Q41" s="44"/>
      <c r="R41" s="44"/>
      <c r="S41" s="44"/>
      <c r="T41" s="46"/>
      <c r="U41" s="46"/>
      <c r="V41" s="46"/>
      <c r="W41" s="42"/>
      <c r="X41" s="46"/>
      <c r="Y41" s="46"/>
      <c r="Z41" s="44"/>
      <c r="AA41" s="44"/>
      <c r="AB41" s="44"/>
      <c r="AC41" s="42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0"/>
      <c r="AX41" s="40"/>
      <c r="AY41" s="40"/>
      <c r="AZ41" s="40"/>
      <c r="BA41" s="40"/>
      <c r="BB41" s="40"/>
      <c r="BC41" s="40"/>
      <c r="BD41" s="40"/>
      <c r="BE41" s="40"/>
      <c r="BF41" s="44"/>
      <c r="BG41" s="39"/>
    </row>
    <row r="42" spans="1:59" ht="14.25" customHeight="1">
      <c r="A42" s="39"/>
      <c r="B42" s="220"/>
      <c r="C42" s="221"/>
      <c r="D42" s="44"/>
      <c r="E42" s="44"/>
      <c r="F42" s="64"/>
      <c r="G42" s="64"/>
      <c r="H42" s="64"/>
      <c r="I42" s="64"/>
      <c r="J42" s="64"/>
      <c r="K42" s="64"/>
      <c r="L42" s="44"/>
      <c r="M42" s="44"/>
      <c r="N42" s="44"/>
      <c r="O42" s="44"/>
      <c r="P42" s="44"/>
      <c r="Q42" s="44"/>
      <c r="R42" s="44"/>
      <c r="S42" s="44"/>
      <c r="T42" s="44"/>
      <c r="U42" s="43"/>
      <c r="V42" s="43"/>
      <c r="W42" s="42"/>
      <c r="X42" s="46"/>
      <c r="Y42" s="46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6"/>
      <c r="AW42" s="40"/>
      <c r="AX42" s="40"/>
      <c r="AY42" s="40"/>
      <c r="AZ42" s="40"/>
      <c r="BA42" s="40"/>
      <c r="BB42" s="40"/>
      <c r="BC42" s="40"/>
      <c r="BD42" s="40"/>
      <c r="BE42" s="40"/>
      <c r="BF42" s="44"/>
      <c r="BG42" s="39"/>
    </row>
    <row r="43" spans="1:59" ht="33" customHeight="1">
      <c r="A43" s="39"/>
      <c r="B43" s="220"/>
      <c r="C43" s="221"/>
      <c r="D43" s="44"/>
      <c r="E43" s="44"/>
      <c r="F43" s="64"/>
      <c r="G43" s="64"/>
      <c r="H43" s="64"/>
      <c r="I43" s="64"/>
      <c r="J43" s="64"/>
      <c r="K43" s="6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2"/>
      <c r="X43" s="46"/>
      <c r="Y43" s="46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65"/>
      <c r="AV43" s="65"/>
      <c r="AW43" s="40"/>
      <c r="AX43" s="40"/>
      <c r="AY43" s="40"/>
      <c r="AZ43" s="40"/>
      <c r="BA43" s="40"/>
      <c r="BB43" s="40"/>
      <c r="BC43" s="40"/>
      <c r="BD43" s="40"/>
      <c r="BE43" s="40"/>
      <c r="BF43" s="44"/>
      <c r="BG43" s="39"/>
    </row>
    <row r="44" spans="1:61" ht="23.25" customHeight="1">
      <c r="A44" s="45"/>
      <c r="B44" s="220"/>
      <c r="C44" s="226"/>
      <c r="D44" s="44"/>
      <c r="E44" s="44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42"/>
      <c r="X44" s="46"/>
      <c r="Y44" s="46"/>
      <c r="Z44" s="68"/>
      <c r="AA44" s="68"/>
      <c r="AB44" s="68"/>
      <c r="AC44" s="68"/>
      <c r="AD44" s="68"/>
      <c r="AE44" s="68"/>
      <c r="AF44" s="68"/>
      <c r="AG44" s="68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0"/>
      <c r="AX44" s="40"/>
      <c r="AY44" s="40"/>
      <c r="AZ44" s="40"/>
      <c r="BA44" s="40"/>
      <c r="BB44" s="40"/>
      <c r="BC44" s="40"/>
      <c r="BD44" s="40"/>
      <c r="BE44" s="40"/>
      <c r="BF44" s="42"/>
      <c r="BG44" s="45"/>
      <c r="BH44" s="45"/>
      <c r="BI44" s="45"/>
    </row>
    <row r="45" spans="1:61" ht="24.75" customHeight="1">
      <c r="A45" s="45"/>
      <c r="B45" s="220"/>
      <c r="C45" s="226"/>
      <c r="D45" s="44"/>
      <c r="E45" s="44"/>
      <c r="F45" s="64"/>
      <c r="G45" s="64"/>
      <c r="H45" s="64"/>
      <c r="I45" s="64"/>
      <c r="J45" s="64"/>
      <c r="K45" s="6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2"/>
      <c r="X45" s="46"/>
      <c r="Y45" s="46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0"/>
      <c r="AX45" s="40"/>
      <c r="AY45" s="40"/>
      <c r="AZ45" s="40"/>
      <c r="BA45" s="40"/>
      <c r="BB45" s="40"/>
      <c r="BC45" s="40"/>
      <c r="BD45" s="40"/>
      <c r="BE45" s="40"/>
      <c r="BF45" s="44"/>
      <c r="BG45" s="45"/>
      <c r="BH45" s="45"/>
      <c r="BI45" s="45"/>
    </row>
    <row r="46" spans="1:61" ht="15.75">
      <c r="A46" s="45"/>
      <c r="B46" s="43"/>
      <c r="C46" s="44"/>
      <c r="D46" s="44"/>
      <c r="E46" s="44"/>
      <c r="F46" s="64"/>
      <c r="G46" s="64"/>
      <c r="H46" s="64"/>
      <c r="I46" s="64"/>
      <c r="J46" s="64"/>
      <c r="K46" s="64"/>
      <c r="L46" s="44"/>
      <c r="M46" s="44"/>
      <c r="N46" s="44"/>
      <c r="O46" s="44"/>
      <c r="P46" s="44"/>
      <c r="Q46" s="44"/>
      <c r="R46" s="44"/>
      <c r="S46" s="44"/>
      <c r="T46" s="44"/>
      <c r="U46" s="42"/>
      <c r="V46" s="44"/>
      <c r="W46" s="42"/>
      <c r="X46" s="46"/>
      <c r="Y46" s="46"/>
      <c r="Z46" s="44"/>
      <c r="AA46" s="44"/>
      <c r="AB46" s="44"/>
      <c r="AC46" s="44"/>
      <c r="AD46" s="44"/>
      <c r="AE46" s="44"/>
      <c r="AF46" s="44"/>
      <c r="AG46" s="44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0"/>
      <c r="AX46" s="40"/>
      <c r="AY46" s="40"/>
      <c r="AZ46" s="40"/>
      <c r="BA46" s="40"/>
      <c r="BB46" s="40"/>
      <c r="BC46" s="40"/>
      <c r="BD46" s="40"/>
      <c r="BE46" s="40"/>
      <c r="BF46" s="46"/>
      <c r="BG46" s="45"/>
      <c r="BH46" s="45"/>
      <c r="BI46" s="45"/>
    </row>
    <row r="47" spans="1:61" ht="15.75">
      <c r="A47" s="45"/>
      <c r="B47" s="43"/>
      <c r="C47" s="44"/>
      <c r="D47" s="44"/>
      <c r="E47" s="44"/>
      <c r="F47" s="64"/>
      <c r="G47" s="64"/>
      <c r="H47" s="64"/>
      <c r="I47" s="64"/>
      <c r="J47" s="64"/>
      <c r="K47" s="6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2"/>
      <c r="X47" s="46"/>
      <c r="Y47" s="46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6"/>
      <c r="AT47" s="42"/>
      <c r="AU47" s="42"/>
      <c r="AV47" s="46"/>
      <c r="AW47" s="40"/>
      <c r="AX47" s="40"/>
      <c r="AY47" s="40"/>
      <c r="AZ47" s="40"/>
      <c r="BA47" s="40"/>
      <c r="BB47" s="40"/>
      <c r="BC47" s="40"/>
      <c r="BD47" s="40"/>
      <c r="BE47" s="40"/>
      <c r="BF47" s="46"/>
      <c r="BG47" s="45"/>
      <c r="BH47" s="45"/>
      <c r="BI47" s="45"/>
    </row>
    <row r="48" spans="1:61" ht="15.75">
      <c r="A48" s="45"/>
      <c r="B48" s="70"/>
      <c r="C48" s="71"/>
      <c r="D48" s="44"/>
      <c r="E48" s="44"/>
      <c r="F48" s="72"/>
      <c r="G48" s="72"/>
      <c r="H48" s="72"/>
      <c r="I48" s="72"/>
      <c r="J48" s="72"/>
      <c r="K48" s="72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42"/>
      <c r="X48" s="46"/>
      <c r="Y48" s="46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46"/>
      <c r="AU48" s="46"/>
      <c r="AV48" s="46"/>
      <c r="AW48" s="68"/>
      <c r="AX48" s="40"/>
      <c r="AY48" s="40"/>
      <c r="AZ48" s="40"/>
      <c r="BA48" s="40"/>
      <c r="BB48" s="40"/>
      <c r="BC48" s="40"/>
      <c r="BD48" s="40"/>
      <c r="BE48" s="40"/>
      <c r="BF48" s="42"/>
      <c r="BG48" s="45"/>
      <c r="BH48" s="45"/>
      <c r="BI48" s="45"/>
    </row>
    <row r="49" spans="1:61" ht="15.75">
      <c r="A49" s="45"/>
      <c r="B49" s="70"/>
      <c r="C49" s="71"/>
      <c r="D49" s="44"/>
      <c r="E49" s="44"/>
      <c r="F49" s="64"/>
      <c r="G49" s="64"/>
      <c r="H49" s="64"/>
      <c r="I49" s="64"/>
      <c r="J49" s="64"/>
      <c r="K49" s="6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6"/>
      <c r="W49" s="42"/>
      <c r="X49" s="46"/>
      <c r="Y49" s="46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2"/>
      <c r="AT49" s="44"/>
      <c r="AU49" s="44"/>
      <c r="AV49" s="46"/>
      <c r="AW49" s="40"/>
      <c r="AX49" s="40"/>
      <c r="AY49" s="40"/>
      <c r="AZ49" s="40"/>
      <c r="BA49" s="40"/>
      <c r="BB49" s="40"/>
      <c r="BC49" s="40"/>
      <c r="BD49" s="40"/>
      <c r="BE49" s="40"/>
      <c r="BF49" s="44"/>
      <c r="BG49" s="45"/>
      <c r="BH49" s="45"/>
      <c r="BI49" s="45"/>
    </row>
    <row r="50" spans="1:61" ht="15.75">
      <c r="A50" s="45"/>
      <c r="B50" s="227"/>
      <c r="C50" s="226"/>
      <c r="D50" s="44"/>
      <c r="E50" s="44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5"/>
      <c r="W50" s="46"/>
      <c r="X50" s="46"/>
      <c r="Y50" s="46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0"/>
      <c r="AX50" s="40"/>
      <c r="AY50" s="40"/>
      <c r="AZ50" s="40"/>
      <c r="BA50" s="40"/>
      <c r="BB50" s="40"/>
      <c r="BC50" s="40"/>
      <c r="BD50" s="40"/>
      <c r="BE50" s="40"/>
      <c r="BF50" s="44"/>
      <c r="BG50" s="45"/>
      <c r="BH50" s="45"/>
      <c r="BI50" s="45"/>
    </row>
    <row r="51" spans="1:61" ht="30.75" customHeight="1">
      <c r="A51" s="45"/>
      <c r="B51" s="227"/>
      <c r="C51" s="226"/>
      <c r="D51" s="44"/>
      <c r="E51" s="44"/>
      <c r="F51" s="64"/>
      <c r="G51" s="64"/>
      <c r="H51" s="64"/>
      <c r="I51" s="64"/>
      <c r="J51" s="64"/>
      <c r="K51" s="6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6"/>
      <c r="X51" s="46"/>
      <c r="Y51" s="46"/>
      <c r="Z51" s="44"/>
      <c r="AA51" s="44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44"/>
      <c r="BG51" s="45"/>
      <c r="BH51" s="45"/>
      <c r="BI51" s="45"/>
    </row>
    <row r="52" spans="1:61" ht="15.75">
      <c r="A52" s="45"/>
      <c r="B52" s="43"/>
      <c r="C52" s="44"/>
      <c r="D52" s="44"/>
      <c r="E52" s="44"/>
      <c r="F52" s="64"/>
      <c r="G52" s="64"/>
      <c r="H52" s="64"/>
      <c r="I52" s="64"/>
      <c r="J52" s="64"/>
      <c r="K52" s="64"/>
      <c r="L52" s="44"/>
      <c r="M52" s="44"/>
      <c r="N52" s="44"/>
      <c r="O52" s="44"/>
      <c r="P52" s="44"/>
      <c r="Q52" s="44"/>
      <c r="R52" s="44"/>
      <c r="S52" s="44"/>
      <c r="T52" s="44"/>
      <c r="U52" s="42"/>
      <c r="V52" s="42"/>
      <c r="W52" s="46"/>
      <c r="X52" s="46"/>
      <c r="Y52" s="46"/>
      <c r="Z52" s="44"/>
      <c r="AA52" s="44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44"/>
      <c r="BG52" s="45"/>
      <c r="BH52" s="45"/>
      <c r="BI52" s="45"/>
    </row>
    <row r="53" spans="1:61" ht="15.75">
      <c r="A53" s="45"/>
      <c r="B53" s="43"/>
      <c r="C53" s="44"/>
      <c r="D53" s="44"/>
      <c r="E53" s="44"/>
      <c r="F53" s="64"/>
      <c r="G53" s="64"/>
      <c r="H53" s="64"/>
      <c r="I53" s="64"/>
      <c r="J53" s="64"/>
      <c r="K53" s="6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6"/>
      <c r="X53" s="46"/>
      <c r="Y53" s="46"/>
      <c r="Z53" s="44"/>
      <c r="AA53" s="44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44"/>
      <c r="BG53" s="45"/>
      <c r="BH53" s="45"/>
      <c r="BI53" s="45"/>
    </row>
    <row r="54" spans="1:61" ht="15.75">
      <c r="A54" s="45"/>
      <c r="B54" s="70"/>
      <c r="C54" s="71"/>
      <c r="D54" s="44"/>
      <c r="E54" s="44"/>
      <c r="F54" s="64"/>
      <c r="G54" s="64"/>
      <c r="H54" s="64"/>
      <c r="I54" s="64"/>
      <c r="J54" s="64"/>
      <c r="K54" s="6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6"/>
      <c r="X54" s="46"/>
      <c r="Y54" s="46"/>
      <c r="Z54" s="44"/>
      <c r="AA54" s="44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208"/>
      <c r="BE54" s="208"/>
      <c r="BF54" s="44"/>
      <c r="BG54" s="45"/>
      <c r="BH54" s="45"/>
      <c r="BI54" s="45"/>
    </row>
    <row r="55" spans="1:61" ht="15.75">
      <c r="A55" s="45"/>
      <c r="B55" s="70"/>
      <c r="C55" s="71"/>
      <c r="D55" s="44"/>
      <c r="E55" s="44"/>
      <c r="F55" s="64"/>
      <c r="G55" s="64"/>
      <c r="H55" s="64"/>
      <c r="I55" s="64"/>
      <c r="J55" s="64"/>
      <c r="K55" s="6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6"/>
      <c r="X55" s="46"/>
      <c r="Y55" s="46"/>
      <c r="Z55" s="44"/>
      <c r="AA55" s="44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44"/>
      <c r="BG55" s="45"/>
      <c r="BH55" s="45"/>
      <c r="BI55" s="45"/>
    </row>
    <row r="56" spans="2:59" ht="15.75">
      <c r="B56" s="33"/>
      <c r="C56" s="33"/>
      <c r="D56" s="33"/>
      <c r="E56" s="33"/>
      <c r="F56" s="34"/>
      <c r="G56" s="34"/>
      <c r="H56" s="34"/>
      <c r="I56" s="34"/>
      <c r="J56" s="34"/>
      <c r="K56" s="34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46"/>
      <c r="X56" s="35"/>
      <c r="Y56" s="35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8"/>
      <c r="AX56" s="38"/>
      <c r="AY56" s="38"/>
      <c r="AZ56" s="38"/>
      <c r="BA56" s="38"/>
      <c r="BB56" s="38"/>
      <c r="BC56" s="38"/>
      <c r="BD56" s="38"/>
      <c r="BE56" s="38"/>
      <c r="BF56" s="33"/>
      <c r="BG56" s="39"/>
    </row>
    <row r="57" spans="2:59" ht="15.75">
      <c r="B57" s="33"/>
      <c r="C57" s="33"/>
      <c r="D57" s="33"/>
      <c r="E57" s="33"/>
      <c r="F57" s="37"/>
      <c r="G57" s="37"/>
      <c r="H57" s="37"/>
      <c r="I57" s="37"/>
      <c r="J57" s="34"/>
      <c r="K57" s="34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46"/>
      <c r="X57" s="35"/>
      <c r="Y57" s="35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8"/>
      <c r="AX57" s="38"/>
      <c r="AY57" s="38"/>
      <c r="AZ57" s="38"/>
      <c r="BA57" s="38"/>
      <c r="BB57" s="38"/>
      <c r="BC57" s="38"/>
      <c r="BD57" s="38"/>
      <c r="BE57" s="38"/>
      <c r="BF57" s="33"/>
      <c r="BG57" s="39"/>
    </row>
    <row r="58" spans="2:59" ht="15.75">
      <c r="B58" s="33"/>
      <c r="C58" s="33"/>
      <c r="D58" s="33"/>
      <c r="E58" s="33"/>
      <c r="F58" s="34"/>
      <c r="G58" s="34"/>
      <c r="H58" s="34"/>
      <c r="I58" s="34"/>
      <c r="J58" s="34"/>
      <c r="K58" s="34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46"/>
      <c r="X58" s="35"/>
      <c r="Y58" s="35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8"/>
      <c r="AX58" s="38"/>
      <c r="AY58" s="38"/>
      <c r="AZ58" s="38"/>
      <c r="BA58" s="38"/>
      <c r="BB58" s="38"/>
      <c r="BC58" s="38"/>
      <c r="BD58" s="38"/>
      <c r="BE58" s="38"/>
      <c r="BF58" s="33"/>
      <c r="BG58" s="39"/>
    </row>
    <row r="59" spans="2:59" ht="15.75">
      <c r="B59" s="33"/>
      <c r="C59" s="33"/>
      <c r="D59" s="33"/>
      <c r="E59" s="33"/>
      <c r="F59" s="34"/>
      <c r="G59" s="34"/>
      <c r="H59" s="34"/>
      <c r="I59" s="34"/>
      <c r="J59" s="34"/>
      <c r="K59" s="34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46"/>
      <c r="X59" s="35"/>
      <c r="Y59" s="33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5"/>
      <c r="AX59" s="38"/>
      <c r="AY59" s="38"/>
      <c r="AZ59" s="38"/>
      <c r="BA59" s="38"/>
      <c r="BB59" s="38"/>
      <c r="BC59" s="38"/>
      <c r="BD59" s="38"/>
      <c r="BE59" s="38"/>
      <c r="BF59" s="33"/>
      <c r="BG59" s="39"/>
    </row>
    <row r="60" spans="2:58" ht="15.75">
      <c r="B60" s="2"/>
      <c r="C60" s="2"/>
      <c r="D60" s="2"/>
      <c r="E60" s="2"/>
      <c r="F60" s="3"/>
      <c r="G60" s="3"/>
      <c r="H60" s="3"/>
      <c r="I60" s="3"/>
      <c r="J60" s="3"/>
      <c r="K60" s="3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99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</row>
    <row r="61" spans="2:58" ht="15.75">
      <c r="B61" s="2"/>
      <c r="C61" s="2"/>
      <c r="D61" s="2"/>
      <c r="E61" s="2"/>
      <c r="F61" s="3"/>
      <c r="G61" s="3"/>
      <c r="H61" s="3"/>
      <c r="I61" s="3"/>
      <c r="J61" s="3"/>
      <c r="K61" s="3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99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</row>
    <row r="62" spans="2:58" ht="15.75">
      <c r="B62" s="2"/>
      <c r="C62" s="2"/>
      <c r="D62" s="2"/>
      <c r="E62" s="2"/>
      <c r="F62" s="3"/>
      <c r="G62" s="3"/>
      <c r="H62" s="3"/>
      <c r="I62" s="3"/>
      <c r="J62" s="3"/>
      <c r="K62" s="3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99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</row>
    <row r="63" spans="2:58" ht="15.75">
      <c r="B63" s="2"/>
      <c r="C63" s="2"/>
      <c r="D63" s="2"/>
      <c r="E63" s="2"/>
      <c r="F63" s="3"/>
      <c r="G63" s="3"/>
      <c r="H63" s="3"/>
      <c r="I63" s="3"/>
      <c r="J63" s="3"/>
      <c r="K63" s="3"/>
      <c r="L63" s="3"/>
      <c r="M63" s="2"/>
      <c r="N63" s="2">
        <f>T8</f>
        <v>0</v>
      </c>
      <c r="O63" s="2"/>
      <c r="P63" s="2"/>
      <c r="Q63" s="2"/>
      <c r="R63" s="2"/>
      <c r="S63" s="2"/>
      <c r="T63" s="2"/>
      <c r="U63" s="2"/>
      <c r="V63" s="2"/>
      <c r="W63" s="99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</row>
    <row r="64" spans="2:58" ht="15.75">
      <c r="B64" s="2"/>
      <c r="C64" s="2"/>
      <c r="D64" s="2"/>
      <c r="E64" s="2"/>
      <c r="F64" s="3"/>
      <c r="G64" s="3"/>
      <c r="H64" s="3"/>
      <c r="I64" s="3"/>
      <c r="J64" s="3"/>
      <c r="K64" s="3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99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</row>
    <row r="65" spans="2:58" ht="15.75">
      <c r="B65" s="2"/>
      <c r="C65" s="2"/>
      <c r="D65" s="2"/>
      <c r="E65" s="2"/>
      <c r="F65" s="3"/>
      <c r="G65" s="3"/>
      <c r="H65" s="3"/>
      <c r="I65" s="3"/>
      <c r="J65" s="3"/>
      <c r="K65" s="3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99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2:58" ht="15.75">
      <c r="B66" s="2"/>
      <c r="C66" s="2"/>
      <c r="D66" s="2"/>
      <c r="E66" s="2"/>
      <c r="F66" s="3"/>
      <c r="G66" s="3"/>
      <c r="H66" s="3"/>
      <c r="I66" s="3"/>
      <c r="J66" s="3"/>
      <c r="K66" s="3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99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2:58" ht="15.75">
      <c r="B67" s="2"/>
      <c r="C67" s="2"/>
      <c r="D67" s="2"/>
      <c r="E67" s="2"/>
      <c r="F67" s="3"/>
      <c r="G67" s="3"/>
      <c r="H67" s="3"/>
      <c r="I67" s="3"/>
      <c r="J67" s="3"/>
      <c r="K67" s="3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99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</row>
    <row r="68" spans="2:58" ht="15.75">
      <c r="B68" s="2"/>
      <c r="C68" s="2"/>
      <c r="D68" s="2"/>
      <c r="E68" s="2"/>
      <c r="F68" s="3"/>
      <c r="G68" s="3"/>
      <c r="H68" s="3"/>
      <c r="I68" s="3"/>
      <c r="J68" s="3"/>
      <c r="K68" s="3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99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</row>
    <row r="69" spans="2:58" ht="15.75">
      <c r="B69" s="2"/>
      <c r="C69" s="2"/>
      <c r="D69" s="2"/>
      <c r="E69" s="2"/>
      <c r="F69" s="3"/>
      <c r="G69" s="3"/>
      <c r="H69" s="3"/>
      <c r="I69" s="3"/>
      <c r="J69" s="3"/>
      <c r="K69" s="3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99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</row>
    <row r="70" spans="2:58" ht="15.75">
      <c r="B70" s="2"/>
      <c r="C70" s="2"/>
      <c r="D70" s="2"/>
      <c r="E70" s="2"/>
      <c r="F70" s="3"/>
      <c r="G70" s="3"/>
      <c r="H70" s="3"/>
      <c r="I70" s="3"/>
      <c r="J70" s="3"/>
      <c r="K70" s="3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99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</row>
    <row r="71" spans="2:58" ht="15.75">
      <c r="B71" s="2"/>
      <c r="C71" s="2"/>
      <c r="D71" s="2"/>
      <c r="E71" s="2"/>
      <c r="F71" s="3"/>
      <c r="G71" s="3"/>
      <c r="H71" s="3"/>
      <c r="I71" s="3"/>
      <c r="J71" s="3"/>
      <c r="K71" s="3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99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</row>
    <row r="72" spans="2:58" ht="15.75">
      <c r="B72" s="2"/>
      <c r="C72" s="2"/>
      <c r="D72" s="2"/>
      <c r="E72" s="2"/>
      <c r="F72" s="3"/>
      <c r="G72" s="3"/>
      <c r="H72" s="3"/>
      <c r="I72" s="3"/>
      <c r="J72" s="3"/>
      <c r="K72" s="3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99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</row>
    <row r="73" spans="2:58" ht="15.75">
      <c r="B73" s="2"/>
      <c r="C73" s="2"/>
      <c r="D73" s="2"/>
      <c r="E73" s="2"/>
      <c r="F73" s="3"/>
      <c r="G73" s="3"/>
      <c r="H73" s="3"/>
      <c r="I73" s="3"/>
      <c r="J73" s="3"/>
      <c r="K73" s="3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99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</row>
    <row r="74" spans="2:58" ht="15.75">
      <c r="B74" s="2"/>
      <c r="C74" s="2"/>
      <c r="D74" s="2"/>
      <c r="E74" s="2"/>
      <c r="F74" s="3"/>
      <c r="G74" s="3"/>
      <c r="H74" s="3"/>
      <c r="I74" s="3"/>
      <c r="J74" s="3"/>
      <c r="K74" s="3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99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</row>
    <row r="75" spans="2:58" ht="15.75">
      <c r="B75" s="2"/>
      <c r="C75" s="2"/>
      <c r="D75" s="2"/>
      <c r="E75" s="2"/>
      <c r="F75" s="3"/>
      <c r="G75" s="3"/>
      <c r="H75" s="3"/>
      <c r="I75" s="3"/>
      <c r="J75" s="3"/>
      <c r="K75" s="3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99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</row>
    <row r="76" spans="2:58" ht="15.75">
      <c r="B76" s="2"/>
      <c r="C76" s="2"/>
      <c r="D76" s="2"/>
      <c r="E76" s="2"/>
      <c r="F76" s="3"/>
      <c r="G76" s="3"/>
      <c r="H76" s="3"/>
      <c r="I76" s="3"/>
      <c r="J76" s="3"/>
      <c r="K76" s="3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99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</row>
    <row r="77" spans="2:58" ht="15.75">
      <c r="B77" s="2"/>
      <c r="C77" s="2"/>
      <c r="D77" s="2"/>
      <c r="E77" s="2"/>
      <c r="F77" s="3"/>
      <c r="G77" s="3"/>
      <c r="H77" s="3"/>
      <c r="I77" s="3"/>
      <c r="J77" s="3"/>
      <c r="K77" s="3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99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</row>
    <row r="78" spans="2:58" ht="15.75">
      <c r="B78" s="2"/>
      <c r="C78" s="2"/>
      <c r="D78" s="2"/>
      <c r="E78" s="2"/>
      <c r="F78" s="3"/>
      <c r="G78" s="3"/>
      <c r="H78" s="3"/>
      <c r="I78" s="3"/>
      <c r="J78" s="3"/>
      <c r="K78" s="3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99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</row>
    <row r="79" spans="2:58" ht="15.75">
      <c r="B79" s="2"/>
      <c r="C79" s="2"/>
      <c r="D79" s="2"/>
      <c r="E79" s="2"/>
      <c r="F79" s="3"/>
      <c r="G79" s="3"/>
      <c r="H79" s="3"/>
      <c r="I79" s="3"/>
      <c r="J79" s="3"/>
      <c r="K79" s="3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99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</row>
    <row r="80" spans="2:58" ht="15.75">
      <c r="B80" s="2"/>
      <c r="C80" s="2"/>
      <c r="D80" s="2"/>
      <c r="E80" s="2"/>
      <c r="F80" s="3"/>
      <c r="G80" s="3"/>
      <c r="H80" s="3"/>
      <c r="I80" s="3"/>
      <c r="J80" s="3"/>
      <c r="K80" s="3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99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</row>
    <row r="81" spans="2:58" ht="15.75">
      <c r="B81" s="2"/>
      <c r="C81" s="2"/>
      <c r="D81" s="2"/>
      <c r="E81" s="2"/>
      <c r="F81" s="3"/>
      <c r="G81" s="3"/>
      <c r="H81" s="3"/>
      <c r="I81" s="3"/>
      <c r="J81" s="3"/>
      <c r="K81" s="3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99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</row>
    <row r="82" spans="2:58" ht="15.75">
      <c r="B82" s="2"/>
      <c r="C82" s="2"/>
      <c r="D82" s="2"/>
      <c r="E82" s="2"/>
      <c r="F82" s="3"/>
      <c r="G82" s="3"/>
      <c r="H82" s="3"/>
      <c r="I82" s="3"/>
      <c r="J82" s="3"/>
      <c r="K82" s="3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99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</row>
    <row r="83" spans="2:58" ht="15.75">
      <c r="B83" s="2"/>
      <c r="C83" s="2"/>
      <c r="D83" s="2"/>
      <c r="E83" s="2"/>
      <c r="F83" s="3"/>
      <c r="G83" s="3"/>
      <c r="H83" s="3"/>
      <c r="I83" s="3"/>
      <c r="J83" s="3"/>
      <c r="K83" s="3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99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</row>
    <row r="84" spans="2:58" ht="15.75">
      <c r="B84" s="2"/>
      <c r="C84" s="2"/>
      <c r="D84" s="2"/>
      <c r="E84" s="2"/>
      <c r="F84" s="3"/>
      <c r="G84" s="3"/>
      <c r="H84" s="3"/>
      <c r="I84" s="3"/>
      <c r="J84" s="3"/>
      <c r="K84" s="3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99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</row>
    <row r="85" spans="2:58" ht="15.75">
      <c r="B85" s="2"/>
      <c r="C85" s="2"/>
      <c r="D85" s="2"/>
      <c r="E85" s="2"/>
      <c r="F85" s="3"/>
      <c r="G85" s="3"/>
      <c r="H85" s="3"/>
      <c r="I85" s="3"/>
      <c r="J85" s="3"/>
      <c r="K85" s="3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99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2:58" ht="15.75">
      <c r="B86" s="2"/>
      <c r="C86" s="2"/>
      <c r="D86" s="2"/>
      <c r="E86" s="2"/>
      <c r="F86" s="3"/>
      <c r="G86" s="3"/>
      <c r="H86" s="3"/>
      <c r="I86" s="3"/>
      <c r="J86" s="3"/>
      <c r="K86" s="3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99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2:58" ht="15.75">
      <c r="B87" s="2"/>
      <c r="C87" s="2"/>
      <c r="D87" s="2"/>
      <c r="E87" s="2"/>
      <c r="F87" s="3"/>
      <c r="G87" s="3"/>
      <c r="H87" s="3"/>
      <c r="I87" s="3"/>
      <c r="J87" s="3"/>
      <c r="K87" s="3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99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</row>
    <row r="88" spans="2:58" ht="15.75">
      <c r="B88" s="2"/>
      <c r="C88" s="2"/>
      <c r="D88" s="2"/>
      <c r="E88" s="2"/>
      <c r="F88" s="3"/>
      <c r="G88" s="3"/>
      <c r="H88" s="3"/>
      <c r="I88" s="3"/>
      <c r="J88" s="3"/>
      <c r="K88" s="3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99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</row>
    <row r="89" spans="2:58" ht="15.75">
      <c r="B89" s="2"/>
      <c r="C89" s="2"/>
      <c r="D89" s="2"/>
      <c r="E89" s="2"/>
      <c r="F89" s="3"/>
      <c r="G89" s="3"/>
      <c r="H89" s="3"/>
      <c r="I89" s="3"/>
      <c r="J89" s="3"/>
      <c r="K89" s="3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99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</row>
    <row r="90" spans="2:58" ht="15.75">
      <c r="B90" s="2"/>
      <c r="C90" s="2"/>
      <c r="D90" s="2"/>
      <c r="E90" s="2"/>
      <c r="F90" s="3"/>
      <c r="G90" s="3"/>
      <c r="H90" s="3"/>
      <c r="I90" s="3"/>
      <c r="J90" s="3"/>
      <c r="K90" s="3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99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2:58" ht="15.75">
      <c r="B91" s="2"/>
      <c r="C91" s="2"/>
      <c r="D91" s="2"/>
      <c r="E91" s="2"/>
      <c r="F91" s="3"/>
      <c r="G91" s="3"/>
      <c r="H91" s="3"/>
      <c r="I91" s="3"/>
      <c r="J91" s="3"/>
      <c r="K91" s="3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99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</row>
    <row r="92" spans="2:58" ht="15.75">
      <c r="B92" s="2"/>
      <c r="C92" s="2"/>
      <c r="D92" s="2"/>
      <c r="E92" s="2"/>
      <c r="F92" s="3"/>
      <c r="G92" s="3"/>
      <c r="H92" s="3"/>
      <c r="I92" s="3"/>
      <c r="J92" s="3"/>
      <c r="K92" s="3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99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</row>
    <row r="93" spans="2:58" ht="15.75">
      <c r="B93" s="2"/>
      <c r="C93" s="2"/>
      <c r="D93" s="2"/>
      <c r="E93" s="2"/>
      <c r="F93" s="3"/>
      <c r="G93" s="3"/>
      <c r="H93" s="3"/>
      <c r="I93" s="3"/>
      <c r="J93" s="3"/>
      <c r="K93" s="3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99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</row>
    <row r="94" spans="2:58" ht="15.75">
      <c r="B94" s="2"/>
      <c r="C94" s="2"/>
      <c r="D94" s="2"/>
      <c r="E94" s="2"/>
      <c r="F94" s="3"/>
      <c r="G94" s="3"/>
      <c r="H94" s="3"/>
      <c r="I94" s="3"/>
      <c r="J94" s="3"/>
      <c r="K94" s="3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99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</row>
    <row r="95" spans="2:58" ht="15.75">
      <c r="B95" s="2"/>
      <c r="C95" s="2"/>
      <c r="D95" s="2"/>
      <c r="E95" s="2"/>
      <c r="F95" s="3"/>
      <c r="G95" s="3"/>
      <c r="H95" s="3"/>
      <c r="I95" s="3"/>
      <c r="J95" s="3"/>
      <c r="K95" s="3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99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</row>
    <row r="96" spans="2:58" ht="15.75">
      <c r="B96" s="2"/>
      <c r="C96" s="2"/>
      <c r="D96" s="2"/>
      <c r="E96" s="2"/>
      <c r="F96" s="3"/>
      <c r="G96" s="3"/>
      <c r="H96" s="3"/>
      <c r="I96" s="3"/>
      <c r="J96" s="3"/>
      <c r="K96" s="3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99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</row>
    <row r="97" spans="2:58" ht="15.75">
      <c r="B97" s="2"/>
      <c r="C97" s="2"/>
      <c r="D97" s="2"/>
      <c r="E97" s="2"/>
      <c r="F97" s="3"/>
      <c r="G97" s="3"/>
      <c r="H97" s="3"/>
      <c r="I97" s="3"/>
      <c r="J97" s="3"/>
      <c r="K97" s="3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99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</row>
    <row r="98" spans="2:58" ht="15.75">
      <c r="B98" s="2"/>
      <c r="C98" s="2"/>
      <c r="D98" s="2"/>
      <c r="E98" s="2"/>
      <c r="F98" s="3"/>
      <c r="G98" s="3"/>
      <c r="H98" s="3"/>
      <c r="I98" s="3"/>
      <c r="J98" s="3"/>
      <c r="K98" s="3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99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</row>
    <row r="99" spans="2:58" ht="15.75">
      <c r="B99" s="2"/>
      <c r="C99" s="2"/>
      <c r="D99" s="2"/>
      <c r="E99" s="2"/>
      <c r="F99" s="3"/>
      <c r="G99" s="3"/>
      <c r="H99" s="3"/>
      <c r="I99" s="3"/>
      <c r="J99" s="3"/>
      <c r="K99" s="3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99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</row>
    <row r="100" spans="2:58" ht="15.75">
      <c r="B100" s="2"/>
      <c r="C100" s="2"/>
      <c r="D100" s="2"/>
      <c r="E100" s="2"/>
      <c r="F100" s="3"/>
      <c r="G100" s="3"/>
      <c r="H100" s="3"/>
      <c r="I100" s="3"/>
      <c r="J100" s="3"/>
      <c r="K100" s="3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99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</row>
    <row r="101" spans="2:58" ht="15.75">
      <c r="B101" s="2"/>
      <c r="C101" s="2"/>
      <c r="D101" s="2"/>
      <c r="E101" s="2"/>
      <c r="F101" s="3"/>
      <c r="G101" s="3"/>
      <c r="H101" s="3"/>
      <c r="I101" s="3"/>
      <c r="J101" s="3"/>
      <c r="K101" s="3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99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</row>
    <row r="102" spans="2:58" ht="15.75">
      <c r="B102" s="2"/>
      <c r="C102" s="2"/>
      <c r="D102" s="2"/>
      <c r="E102" s="2"/>
      <c r="F102" s="3"/>
      <c r="G102" s="3"/>
      <c r="H102" s="3"/>
      <c r="I102" s="3"/>
      <c r="J102" s="3"/>
      <c r="K102" s="3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99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</row>
    <row r="103" spans="2:58" ht="15.75">
      <c r="B103" s="2"/>
      <c r="C103" s="2"/>
      <c r="D103" s="2"/>
      <c r="E103" s="2"/>
      <c r="F103" s="3"/>
      <c r="G103" s="3"/>
      <c r="H103" s="3"/>
      <c r="I103" s="3"/>
      <c r="J103" s="3"/>
      <c r="K103" s="3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99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</row>
    <row r="104" spans="2:58" ht="15.75">
      <c r="B104" s="2"/>
      <c r="C104" s="2"/>
      <c r="D104" s="2"/>
      <c r="E104" s="2"/>
      <c r="F104" s="3"/>
      <c r="G104" s="3"/>
      <c r="H104" s="3"/>
      <c r="I104" s="3"/>
      <c r="J104" s="3"/>
      <c r="K104" s="3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99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</row>
    <row r="105" spans="2:58" ht="15.75">
      <c r="B105" s="2"/>
      <c r="C105" s="2"/>
      <c r="D105" s="2"/>
      <c r="E105" s="2"/>
      <c r="F105" s="3"/>
      <c r="G105" s="3"/>
      <c r="H105" s="3"/>
      <c r="I105" s="3"/>
      <c r="J105" s="3"/>
      <c r="K105" s="3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99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</row>
    <row r="106" spans="2:58" ht="15.75">
      <c r="B106" s="2"/>
      <c r="C106" s="2"/>
      <c r="D106" s="2"/>
      <c r="E106" s="2"/>
      <c r="F106" s="3"/>
      <c r="G106" s="3"/>
      <c r="H106" s="3"/>
      <c r="I106" s="3"/>
      <c r="J106" s="3"/>
      <c r="K106" s="3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99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</row>
    <row r="107" spans="2:58" ht="15.75">
      <c r="B107" s="2"/>
      <c r="C107" s="2"/>
      <c r="D107" s="2"/>
      <c r="E107" s="2"/>
      <c r="F107" s="3"/>
      <c r="G107" s="3"/>
      <c r="H107" s="3"/>
      <c r="I107" s="3"/>
      <c r="J107" s="3"/>
      <c r="K107" s="3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99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</row>
    <row r="108" spans="2:58" ht="15.75">
      <c r="B108" s="2"/>
      <c r="C108" s="2"/>
      <c r="D108" s="2"/>
      <c r="E108" s="2"/>
      <c r="F108" s="3"/>
      <c r="G108" s="3"/>
      <c r="H108" s="3"/>
      <c r="I108" s="3"/>
      <c r="J108" s="3"/>
      <c r="K108" s="3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99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</row>
    <row r="109" spans="2:58" ht="15.75">
      <c r="B109" s="2"/>
      <c r="C109" s="2"/>
      <c r="D109" s="2"/>
      <c r="E109" s="2"/>
      <c r="F109" s="3"/>
      <c r="G109" s="3"/>
      <c r="H109" s="3"/>
      <c r="I109" s="3"/>
      <c r="J109" s="3"/>
      <c r="K109" s="3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99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</row>
    <row r="110" spans="2:58" ht="15.75">
      <c r="B110" s="2"/>
      <c r="C110" s="2"/>
      <c r="D110" s="2"/>
      <c r="E110" s="2"/>
      <c r="F110" s="3"/>
      <c r="G110" s="3"/>
      <c r="H110" s="3"/>
      <c r="I110" s="3"/>
      <c r="J110" s="3"/>
      <c r="K110" s="3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99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</row>
    <row r="111" spans="2:58" ht="15.75">
      <c r="B111" s="2"/>
      <c r="C111" s="2"/>
      <c r="D111" s="2"/>
      <c r="E111" s="2"/>
      <c r="F111" s="3"/>
      <c r="G111" s="3"/>
      <c r="H111" s="3"/>
      <c r="I111" s="3"/>
      <c r="J111" s="3"/>
      <c r="K111" s="3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99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</row>
    <row r="112" spans="2:58" ht="15.75">
      <c r="B112" s="2"/>
      <c r="C112" s="2"/>
      <c r="D112" s="2"/>
      <c r="E112" s="2"/>
      <c r="F112" s="3"/>
      <c r="G112" s="3"/>
      <c r="H112" s="3"/>
      <c r="I112" s="3"/>
      <c r="J112" s="3"/>
      <c r="K112" s="3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99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</row>
    <row r="113" spans="2:58" ht="15.75">
      <c r="B113" s="2"/>
      <c r="C113" s="2"/>
      <c r="D113" s="2"/>
      <c r="E113" s="2"/>
      <c r="F113" s="3"/>
      <c r="G113" s="3"/>
      <c r="H113" s="3"/>
      <c r="I113" s="3"/>
      <c r="J113" s="3"/>
      <c r="K113" s="3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99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</row>
    <row r="114" spans="2:58" ht="15.75">
      <c r="B114" s="2"/>
      <c r="C114" s="2"/>
      <c r="D114" s="2"/>
      <c r="E114" s="2"/>
      <c r="F114" s="3"/>
      <c r="G114" s="3"/>
      <c r="H114" s="3"/>
      <c r="I114" s="3"/>
      <c r="J114" s="3"/>
      <c r="K114" s="3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99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</row>
    <row r="115" spans="2:58" ht="15.75">
      <c r="B115" s="2"/>
      <c r="C115" s="2"/>
      <c r="D115" s="2"/>
      <c r="E115" s="2"/>
      <c r="F115" s="3"/>
      <c r="G115" s="3"/>
      <c r="H115" s="3"/>
      <c r="I115" s="3"/>
      <c r="J115" s="3"/>
      <c r="K115" s="3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99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</row>
    <row r="116" spans="2:58" ht="15.75">
      <c r="B116" s="2"/>
      <c r="C116" s="2"/>
      <c r="D116" s="2"/>
      <c r="E116" s="2"/>
      <c r="F116" s="3"/>
      <c r="G116" s="3"/>
      <c r="H116" s="3"/>
      <c r="I116" s="3"/>
      <c r="J116" s="3"/>
      <c r="K116" s="3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99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</row>
    <row r="117" spans="2:58" ht="15.75">
      <c r="B117" s="2"/>
      <c r="C117" s="2"/>
      <c r="D117" s="2"/>
      <c r="E117" s="2"/>
      <c r="F117" s="3"/>
      <c r="G117" s="3"/>
      <c r="H117" s="3"/>
      <c r="I117" s="3"/>
      <c r="J117" s="3"/>
      <c r="K117" s="3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99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</row>
    <row r="118" spans="2:58" ht="15.75">
      <c r="B118" s="2"/>
      <c r="C118" s="2"/>
      <c r="D118" s="2"/>
      <c r="E118" s="2"/>
      <c r="F118" s="3"/>
      <c r="G118" s="3"/>
      <c r="H118" s="3"/>
      <c r="I118" s="3"/>
      <c r="J118" s="3"/>
      <c r="K118" s="3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99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</row>
    <row r="119" spans="2:58" ht="15.75">
      <c r="B119" s="2"/>
      <c r="C119" s="2"/>
      <c r="D119" s="2"/>
      <c r="E119" s="2"/>
      <c r="F119" s="3"/>
      <c r="G119" s="3"/>
      <c r="H119" s="3"/>
      <c r="I119" s="3"/>
      <c r="J119" s="3"/>
      <c r="K119" s="3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99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</row>
    <row r="120" spans="2:58" ht="15.75">
      <c r="B120" s="2"/>
      <c r="C120" s="2"/>
      <c r="D120" s="2"/>
      <c r="E120" s="2"/>
      <c r="F120" s="3"/>
      <c r="G120" s="3"/>
      <c r="H120" s="3"/>
      <c r="I120" s="3"/>
      <c r="J120" s="3"/>
      <c r="K120" s="3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99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</row>
    <row r="121" spans="2:58" ht="15.75">
      <c r="B121" s="2"/>
      <c r="C121" s="2"/>
      <c r="D121" s="2"/>
      <c r="E121" s="2"/>
      <c r="F121" s="3"/>
      <c r="G121" s="3"/>
      <c r="H121" s="3"/>
      <c r="I121" s="3"/>
      <c r="J121" s="3"/>
      <c r="K121" s="3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99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</row>
    <row r="122" spans="2:58" ht="15.75">
      <c r="B122" s="2"/>
      <c r="C122" s="2"/>
      <c r="D122" s="2"/>
      <c r="E122" s="2"/>
      <c r="F122" s="3"/>
      <c r="G122" s="3"/>
      <c r="H122" s="3"/>
      <c r="I122" s="3"/>
      <c r="J122" s="3"/>
      <c r="K122" s="3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99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</row>
    <row r="123" spans="2:58" ht="15.75">
      <c r="B123" s="2"/>
      <c r="C123" s="2"/>
      <c r="D123" s="2"/>
      <c r="E123" s="2"/>
      <c r="F123" s="3"/>
      <c r="G123" s="3"/>
      <c r="H123" s="3"/>
      <c r="I123" s="3"/>
      <c r="J123" s="3"/>
      <c r="K123" s="3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99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</row>
    <row r="124" spans="2:58" ht="15.75">
      <c r="B124" s="2"/>
      <c r="C124" s="2"/>
      <c r="D124" s="2"/>
      <c r="E124" s="2"/>
      <c r="F124" s="3"/>
      <c r="G124" s="3"/>
      <c r="H124" s="3"/>
      <c r="I124" s="3"/>
      <c r="J124" s="3"/>
      <c r="K124" s="3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99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</row>
    <row r="125" spans="2:58" ht="15.75">
      <c r="B125" s="2"/>
      <c r="C125" s="2"/>
      <c r="D125" s="2"/>
      <c r="E125" s="2"/>
      <c r="F125" s="3"/>
      <c r="G125" s="3"/>
      <c r="H125" s="3"/>
      <c r="I125" s="3"/>
      <c r="J125" s="3"/>
      <c r="K125" s="3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99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</row>
    <row r="126" spans="2:58" ht="15.75">
      <c r="B126" s="2"/>
      <c r="C126" s="2"/>
      <c r="D126" s="2"/>
      <c r="E126" s="2"/>
      <c r="F126" s="3"/>
      <c r="G126" s="3"/>
      <c r="H126" s="3"/>
      <c r="I126" s="3"/>
      <c r="J126" s="3"/>
      <c r="K126" s="3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99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</row>
    <row r="127" spans="2:58" ht="15.75">
      <c r="B127" s="2"/>
      <c r="C127" s="2"/>
      <c r="D127" s="2"/>
      <c r="E127" s="2"/>
      <c r="F127" s="3"/>
      <c r="G127" s="3"/>
      <c r="H127" s="3"/>
      <c r="I127" s="3"/>
      <c r="J127" s="3"/>
      <c r="K127" s="3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99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</row>
    <row r="128" spans="2:58" ht="15.75">
      <c r="B128" s="2"/>
      <c r="C128" s="2"/>
      <c r="D128" s="2"/>
      <c r="E128" s="2"/>
      <c r="F128" s="3"/>
      <c r="G128" s="3"/>
      <c r="H128" s="3"/>
      <c r="I128" s="3"/>
      <c r="J128" s="3"/>
      <c r="K128" s="3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99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</row>
    <row r="129" spans="2:58" ht="15.75">
      <c r="B129" s="2"/>
      <c r="C129" s="2"/>
      <c r="D129" s="2"/>
      <c r="E129" s="2"/>
      <c r="F129" s="3"/>
      <c r="G129" s="3"/>
      <c r="H129" s="3"/>
      <c r="I129" s="3"/>
      <c r="J129" s="3"/>
      <c r="K129" s="3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99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</row>
    <row r="130" spans="2:58" ht="15.75">
      <c r="B130" s="2"/>
      <c r="C130" s="2"/>
      <c r="D130" s="2"/>
      <c r="E130" s="2"/>
      <c r="F130" s="3"/>
      <c r="G130" s="3"/>
      <c r="H130" s="3"/>
      <c r="I130" s="3"/>
      <c r="J130" s="3"/>
      <c r="K130" s="3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99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</row>
    <row r="131" spans="2:58" ht="15.75">
      <c r="B131" s="2"/>
      <c r="C131" s="2"/>
      <c r="D131" s="2"/>
      <c r="E131" s="2"/>
      <c r="F131" s="3"/>
      <c r="G131" s="3"/>
      <c r="H131" s="3"/>
      <c r="I131" s="3"/>
      <c r="J131" s="3"/>
      <c r="K131" s="3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99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</row>
    <row r="132" spans="2:58" ht="15.75">
      <c r="B132" s="2"/>
      <c r="C132" s="2"/>
      <c r="D132" s="2"/>
      <c r="E132" s="2"/>
      <c r="F132" s="3"/>
      <c r="G132" s="3"/>
      <c r="H132" s="3"/>
      <c r="I132" s="3"/>
      <c r="J132" s="3"/>
      <c r="K132" s="3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99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</row>
    <row r="133" spans="2:58" ht="15.75">
      <c r="B133" s="2"/>
      <c r="C133" s="2"/>
      <c r="D133" s="2"/>
      <c r="E133" s="2"/>
      <c r="F133" s="3"/>
      <c r="G133" s="3"/>
      <c r="H133" s="3"/>
      <c r="I133" s="3"/>
      <c r="J133" s="3"/>
      <c r="K133" s="3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99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</row>
    <row r="134" spans="2:58" ht="15.75">
      <c r="B134" s="2"/>
      <c r="C134" s="2"/>
      <c r="D134" s="2"/>
      <c r="E134" s="2"/>
      <c r="F134" s="3"/>
      <c r="G134" s="3"/>
      <c r="H134" s="3"/>
      <c r="I134" s="3"/>
      <c r="J134" s="3"/>
      <c r="K134" s="3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99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</row>
    <row r="135" spans="2:58" ht="15.75">
      <c r="B135" s="2"/>
      <c r="C135" s="2"/>
      <c r="D135" s="2"/>
      <c r="E135" s="2"/>
      <c r="F135" s="3"/>
      <c r="G135" s="3"/>
      <c r="H135" s="3"/>
      <c r="I135" s="3"/>
      <c r="J135" s="3"/>
      <c r="K135" s="3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99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</row>
    <row r="136" spans="2:58" ht="15.75">
      <c r="B136" s="2"/>
      <c r="C136" s="2"/>
      <c r="D136" s="2"/>
      <c r="E136" s="2"/>
      <c r="F136" s="3"/>
      <c r="G136" s="3"/>
      <c r="H136" s="3"/>
      <c r="I136" s="3"/>
      <c r="J136" s="3"/>
      <c r="K136" s="3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99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</row>
    <row r="137" spans="2:58" ht="15.75">
      <c r="B137" s="2"/>
      <c r="C137" s="2"/>
      <c r="D137" s="2"/>
      <c r="E137" s="2"/>
      <c r="F137" s="3"/>
      <c r="G137" s="3"/>
      <c r="H137" s="3"/>
      <c r="I137" s="3"/>
      <c r="J137" s="3"/>
      <c r="K137" s="3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99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</row>
    <row r="138" spans="2:58" ht="15.75">
      <c r="B138" s="2"/>
      <c r="C138" s="2"/>
      <c r="D138" s="2"/>
      <c r="E138" s="2"/>
      <c r="F138" s="3"/>
      <c r="G138" s="3"/>
      <c r="H138" s="3"/>
      <c r="I138" s="3"/>
      <c r="J138" s="3"/>
      <c r="K138" s="3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99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</row>
    <row r="139" spans="2:58" ht="15.75">
      <c r="B139" s="2"/>
      <c r="C139" s="2"/>
      <c r="D139" s="2"/>
      <c r="E139" s="2"/>
      <c r="F139" s="3"/>
      <c r="G139" s="3"/>
      <c r="H139" s="3"/>
      <c r="I139" s="3"/>
      <c r="J139" s="3"/>
      <c r="K139" s="3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99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</row>
    <row r="140" spans="2:58" ht="15.75">
      <c r="B140" s="2"/>
      <c r="C140" s="2"/>
      <c r="D140" s="2"/>
      <c r="E140" s="2"/>
      <c r="F140" s="3"/>
      <c r="G140" s="3"/>
      <c r="H140" s="3"/>
      <c r="I140" s="3"/>
      <c r="J140" s="3"/>
      <c r="K140" s="3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99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</row>
    <row r="141" spans="2:58" ht="15.75">
      <c r="B141" s="2"/>
      <c r="C141" s="2"/>
      <c r="D141" s="2"/>
      <c r="E141" s="2"/>
      <c r="F141" s="3"/>
      <c r="G141" s="3"/>
      <c r="H141" s="3"/>
      <c r="I141" s="3"/>
      <c r="J141" s="3"/>
      <c r="K141" s="3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99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</row>
    <row r="142" spans="2:58" ht="15.75">
      <c r="B142" s="2"/>
      <c r="C142" s="2"/>
      <c r="D142" s="2"/>
      <c r="E142" s="2"/>
      <c r="F142" s="3"/>
      <c r="G142" s="3"/>
      <c r="H142" s="3"/>
      <c r="I142" s="3"/>
      <c r="J142" s="3"/>
      <c r="K142" s="3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99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</row>
    <row r="143" spans="2:58" ht="15.75">
      <c r="B143" s="2"/>
      <c r="C143" s="2"/>
      <c r="D143" s="2"/>
      <c r="E143" s="2"/>
      <c r="F143" s="3"/>
      <c r="G143" s="3"/>
      <c r="H143" s="3"/>
      <c r="I143" s="3"/>
      <c r="J143" s="3"/>
      <c r="K143" s="3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99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</row>
    <row r="144" spans="2:58" ht="15.75">
      <c r="B144" s="2"/>
      <c r="C144" s="2"/>
      <c r="D144" s="2"/>
      <c r="E144" s="2"/>
      <c r="F144" s="3"/>
      <c r="G144" s="3"/>
      <c r="H144" s="3"/>
      <c r="I144" s="3"/>
      <c r="J144" s="3"/>
      <c r="K144" s="3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99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</row>
    <row r="145" spans="2:58" ht="15.75">
      <c r="B145" s="2"/>
      <c r="C145" s="2"/>
      <c r="D145" s="2"/>
      <c r="E145" s="2"/>
      <c r="F145" s="3"/>
      <c r="G145" s="3"/>
      <c r="H145" s="3"/>
      <c r="I145" s="3"/>
      <c r="J145" s="3"/>
      <c r="K145" s="3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99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</row>
    <row r="146" spans="2:58" ht="15.75">
      <c r="B146" s="2"/>
      <c r="C146" s="2"/>
      <c r="D146" s="2"/>
      <c r="E146" s="2"/>
      <c r="F146" s="3"/>
      <c r="G146" s="3"/>
      <c r="H146" s="3"/>
      <c r="I146" s="3"/>
      <c r="J146" s="3"/>
      <c r="K146" s="3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99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</row>
    <row r="147" spans="2:58" ht="15.75">
      <c r="B147" s="2"/>
      <c r="C147" s="2"/>
      <c r="D147" s="2"/>
      <c r="E147" s="2"/>
      <c r="F147" s="3"/>
      <c r="G147" s="3"/>
      <c r="H147" s="3"/>
      <c r="I147" s="3"/>
      <c r="J147" s="3"/>
      <c r="K147" s="3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99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</row>
    <row r="148" spans="2:58" ht="15.75">
      <c r="B148" s="2"/>
      <c r="C148" s="2"/>
      <c r="D148" s="2"/>
      <c r="E148" s="2"/>
      <c r="F148" s="3"/>
      <c r="G148" s="3"/>
      <c r="H148" s="3"/>
      <c r="I148" s="3"/>
      <c r="J148" s="3"/>
      <c r="K148" s="3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99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</row>
    <row r="149" spans="2:58" ht="15.75">
      <c r="B149" s="2"/>
      <c r="C149" s="2"/>
      <c r="D149" s="2"/>
      <c r="E149" s="2"/>
      <c r="F149" s="3"/>
      <c r="G149" s="3"/>
      <c r="H149" s="3"/>
      <c r="I149" s="3"/>
      <c r="J149" s="3"/>
      <c r="K149" s="3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99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</row>
    <row r="150" spans="2:58" ht="15.75">
      <c r="B150" s="2"/>
      <c r="C150" s="2"/>
      <c r="D150" s="2"/>
      <c r="E150" s="2"/>
      <c r="F150" s="3"/>
      <c r="G150" s="3"/>
      <c r="H150" s="3"/>
      <c r="I150" s="3"/>
      <c r="J150" s="3"/>
      <c r="K150" s="3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99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</row>
    <row r="151" spans="2:58" ht="15.75">
      <c r="B151" s="2"/>
      <c r="C151" s="2"/>
      <c r="D151" s="2"/>
      <c r="E151" s="2"/>
      <c r="F151" s="3"/>
      <c r="G151" s="3"/>
      <c r="H151" s="3"/>
      <c r="I151" s="3"/>
      <c r="J151" s="3"/>
      <c r="K151" s="3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99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</row>
    <row r="152" spans="2:58" ht="15.75">
      <c r="B152" s="2"/>
      <c r="C152" s="2"/>
      <c r="D152" s="2"/>
      <c r="E152" s="2"/>
      <c r="F152" s="3"/>
      <c r="G152" s="3"/>
      <c r="H152" s="3"/>
      <c r="I152" s="3"/>
      <c r="J152" s="3"/>
      <c r="K152" s="3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99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</row>
    <row r="153" spans="2:58" ht="15.75">
      <c r="B153" s="2"/>
      <c r="C153" s="2"/>
      <c r="D153" s="2"/>
      <c r="E153" s="2"/>
      <c r="F153" s="3"/>
      <c r="G153" s="3"/>
      <c r="H153" s="3"/>
      <c r="I153" s="3"/>
      <c r="J153" s="3"/>
      <c r="K153" s="3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99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</row>
    <row r="154" spans="2:58" ht="15.75">
      <c r="B154" s="2"/>
      <c r="C154" s="2"/>
      <c r="D154" s="2"/>
      <c r="E154" s="2"/>
      <c r="F154" s="3"/>
      <c r="G154" s="3"/>
      <c r="H154" s="3"/>
      <c r="I154" s="3"/>
      <c r="J154" s="3"/>
      <c r="K154" s="3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99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</row>
    <row r="155" spans="2:58" ht="15.75">
      <c r="B155" s="2"/>
      <c r="C155" s="2"/>
      <c r="D155" s="2"/>
      <c r="E155" s="2"/>
      <c r="F155" s="3"/>
      <c r="G155" s="3"/>
      <c r="H155" s="3"/>
      <c r="I155" s="3"/>
      <c r="J155" s="3"/>
      <c r="K155" s="3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99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</row>
    <row r="156" spans="2:58" ht="15.75">
      <c r="B156" s="2"/>
      <c r="C156" s="2"/>
      <c r="D156" s="2"/>
      <c r="E156" s="2"/>
      <c r="F156" s="3"/>
      <c r="G156" s="3"/>
      <c r="H156" s="3"/>
      <c r="I156" s="3"/>
      <c r="J156" s="3"/>
      <c r="K156" s="3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99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</row>
    <row r="157" spans="2:58" ht="15.75">
      <c r="B157" s="2"/>
      <c r="C157" s="2"/>
      <c r="D157" s="2"/>
      <c r="E157" s="2"/>
      <c r="F157" s="3"/>
      <c r="G157" s="3"/>
      <c r="H157" s="3"/>
      <c r="I157" s="3"/>
      <c r="J157" s="3"/>
      <c r="K157" s="3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99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</row>
    <row r="158" spans="2:58" ht="15.75">
      <c r="B158" s="2"/>
      <c r="C158" s="2"/>
      <c r="D158" s="2"/>
      <c r="E158" s="2"/>
      <c r="F158" s="3"/>
      <c r="G158" s="3"/>
      <c r="H158" s="3"/>
      <c r="I158" s="3"/>
      <c r="J158" s="3"/>
      <c r="K158" s="3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99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</row>
    <row r="159" spans="2:58" ht="15.75">
      <c r="B159" s="2"/>
      <c r="C159" s="2"/>
      <c r="D159" s="2"/>
      <c r="E159" s="2"/>
      <c r="F159" s="3"/>
      <c r="G159" s="3"/>
      <c r="H159" s="3"/>
      <c r="I159" s="3"/>
      <c r="J159" s="3"/>
      <c r="K159" s="3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99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</row>
    <row r="160" spans="2:58" ht="15.75">
      <c r="B160" s="2"/>
      <c r="C160" s="2"/>
      <c r="D160" s="2"/>
      <c r="E160" s="2"/>
      <c r="F160" s="3"/>
      <c r="G160" s="3"/>
      <c r="H160" s="3"/>
      <c r="I160" s="3"/>
      <c r="J160" s="3"/>
      <c r="K160" s="3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99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</row>
    <row r="161" spans="2:58" ht="15.75">
      <c r="B161" s="2"/>
      <c r="C161" s="2"/>
      <c r="D161" s="2"/>
      <c r="E161" s="2"/>
      <c r="F161" s="3"/>
      <c r="G161" s="3"/>
      <c r="H161" s="3"/>
      <c r="I161" s="3"/>
      <c r="J161" s="3"/>
      <c r="K161" s="3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99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</row>
    <row r="162" spans="2:58" ht="15.75">
      <c r="B162" s="2"/>
      <c r="C162" s="2"/>
      <c r="D162" s="2"/>
      <c r="E162" s="2"/>
      <c r="F162" s="3"/>
      <c r="G162" s="3"/>
      <c r="H162" s="3"/>
      <c r="I162" s="3"/>
      <c r="J162" s="3"/>
      <c r="K162" s="3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99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</row>
    <row r="163" spans="2:58" ht="15.75">
      <c r="B163" s="2"/>
      <c r="C163" s="2"/>
      <c r="D163" s="2"/>
      <c r="E163" s="2"/>
      <c r="F163" s="3"/>
      <c r="G163" s="3"/>
      <c r="H163" s="3"/>
      <c r="I163" s="3"/>
      <c r="J163" s="3"/>
      <c r="K163" s="3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99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</row>
    <row r="164" spans="2:58" ht="15.75">
      <c r="B164" s="2"/>
      <c r="C164" s="2"/>
      <c r="D164" s="2"/>
      <c r="E164" s="2"/>
      <c r="F164" s="3"/>
      <c r="G164" s="3"/>
      <c r="H164" s="3"/>
      <c r="I164" s="3"/>
      <c r="J164" s="3"/>
      <c r="K164" s="3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99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</row>
    <row r="165" spans="2:58" ht="15.75">
      <c r="B165" s="2"/>
      <c r="C165" s="2"/>
      <c r="D165" s="2"/>
      <c r="E165" s="2"/>
      <c r="F165" s="3"/>
      <c r="G165" s="3"/>
      <c r="H165" s="3"/>
      <c r="I165" s="3"/>
      <c r="J165" s="3"/>
      <c r="K165" s="3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99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</row>
    <row r="166" spans="2:58" ht="15.75">
      <c r="B166" s="2"/>
      <c r="C166" s="2"/>
      <c r="D166" s="2"/>
      <c r="E166" s="2"/>
      <c r="F166" s="3"/>
      <c r="G166" s="3"/>
      <c r="H166" s="3"/>
      <c r="I166" s="3"/>
      <c r="J166" s="3"/>
      <c r="K166" s="3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99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</row>
    <row r="167" spans="2:58" ht="15.75">
      <c r="B167" s="2"/>
      <c r="C167" s="2"/>
      <c r="D167" s="2"/>
      <c r="E167" s="2"/>
      <c r="F167" s="3"/>
      <c r="G167" s="3"/>
      <c r="H167" s="3"/>
      <c r="I167" s="3"/>
      <c r="J167" s="3"/>
      <c r="K167" s="3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99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</row>
    <row r="168" spans="2:58" ht="15.75">
      <c r="B168" s="2"/>
      <c r="C168" s="2"/>
      <c r="D168" s="2"/>
      <c r="E168" s="2"/>
      <c r="F168" s="3"/>
      <c r="G168" s="3"/>
      <c r="H168" s="3"/>
      <c r="I168" s="3"/>
      <c r="J168" s="3"/>
      <c r="K168" s="3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99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</row>
    <row r="169" spans="2:58" ht="15.75">
      <c r="B169" s="2"/>
      <c r="C169" s="2"/>
      <c r="D169" s="2"/>
      <c r="E169" s="2"/>
      <c r="F169" s="3"/>
      <c r="G169" s="3"/>
      <c r="H169" s="3"/>
      <c r="I169" s="3"/>
      <c r="J169" s="3"/>
      <c r="K169" s="3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99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</row>
    <row r="170" spans="2:58" ht="15.75">
      <c r="B170" s="2"/>
      <c r="C170" s="2"/>
      <c r="D170" s="2"/>
      <c r="E170" s="2"/>
      <c r="F170" s="3"/>
      <c r="G170" s="3"/>
      <c r="H170" s="3"/>
      <c r="I170" s="3"/>
      <c r="J170" s="3"/>
      <c r="K170" s="3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99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</row>
    <row r="171" spans="2:58" ht="15.75">
      <c r="B171" s="2"/>
      <c r="C171" s="2"/>
      <c r="D171" s="2"/>
      <c r="E171" s="2"/>
      <c r="F171" s="3"/>
      <c r="G171" s="3"/>
      <c r="H171" s="3"/>
      <c r="I171" s="3"/>
      <c r="J171" s="3"/>
      <c r="K171" s="3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99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</row>
    <row r="172" spans="2:58" ht="15.75">
      <c r="B172" s="2"/>
      <c r="C172" s="2"/>
      <c r="D172" s="2"/>
      <c r="E172" s="2"/>
      <c r="F172" s="3"/>
      <c r="G172" s="3"/>
      <c r="H172" s="3"/>
      <c r="I172" s="3"/>
      <c r="J172" s="3"/>
      <c r="K172" s="3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99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</row>
    <row r="173" spans="2:58" ht="15.75">
      <c r="B173" s="2"/>
      <c r="C173" s="2"/>
      <c r="D173" s="2"/>
      <c r="E173" s="2"/>
      <c r="F173" s="3"/>
      <c r="G173" s="3"/>
      <c r="H173" s="3"/>
      <c r="I173" s="3"/>
      <c r="J173" s="3"/>
      <c r="K173" s="3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99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</row>
    <row r="174" spans="2:58" ht="15.75">
      <c r="B174" s="2"/>
      <c r="C174" s="2"/>
      <c r="D174" s="2"/>
      <c r="E174" s="2"/>
      <c r="F174" s="3"/>
      <c r="G174" s="3"/>
      <c r="H174" s="3"/>
      <c r="I174" s="3"/>
      <c r="J174" s="3"/>
      <c r="K174" s="3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99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</row>
    <row r="175" spans="2:58" ht="15.75">
      <c r="B175" s="2"/>
      <c r="C175" s="2"/>
      <c r="D175" s="2"/>
      <c r="E175" s="2"/>
      <c r="F175" s="3"/>
      <c r="G175" s="3"/>
      <c r="H175" s="3"/>
      <c r="I175" s="3"/>
      <c r="J175" s="3"/>
      <c r="K175" s="3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99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</row>
    <row r="176" spans="2:58" ht="15.75">
      <c r="B176" s="2"/>
      <c r="C176" s="2"/>
      <c r="D176" s="2"/>
      <c r="E176" s="2"/>
      <c r="F176" s="3"/>
      <c r="G176" s="3"/>
      <c r="H176" s="3"/>
      <c r="I176" s="3"/>
      <c r="J176" s="3"/>
      <c r="K176" s="3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99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</row>
    <row r="177" spans="2:58" ht="15.75">
      <c r="B177" s="2"/>
      <c r="C177" s="2"/>
      <c r="D177" s="2"/>
      <c r="E177" s="2"/>
      <c r="F177" s="3"/>
      <c r="G177" s="3"/>
      <c r="H177" s="3"/>
      <c r="I177" s="3"/>
      <c r="J177" s="3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99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</row>
    <row r="178" spans="2:58" ht="15.75">
      <c r="B178" s="2"/>
      <c r="C178" s="2"/>
      <c r="D178" s="2"/>
      <c r="E178" s="2"/>
      <c r="F178" s="3"/>
      <c r="G178" s="3"/>
      <c r="H178" s="3"/>
      <c r="I178" s="3"/>
      <c r="J178" s="3"/>
      <c r="K178" s="3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99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</row>
    <row r="179" spans="2:58" ht="15.75">
      <c r="B179" s="2"/>
      <c r="C179" s="2"/>
      <c r="D179" s="2"/>
      <c r="E179" s="2"/>
      <c r="F179" s="3"/>
      <c r="G179" s="3"/>
      <c r="H179" s="3"/>
      <c r="I179" s="3"/>
      <c r="J179" s="3"/>
      <c r="K179" s="3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99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</row>
    <row r="180" spans="2:58" ht="15.75">
      <c r="B180" s="2"/>
      <c r="C180" s="2"/>
      <c r="D180" s="2"/>
      <c r="E180" s="2"/>
      <c r="F180" s="3"/>
      <c r="G180" s="3"/>
      <c r="H180" s="3"/>
      <c r="I180" s="3"/>
      <c r="J180" s="3"/>
      <c r="K180" s="3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99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</row>
    <row r="181" spans="2:58" ht="15.75">
      <c r="B181" s="2"/>
      <c r="C181" s="2"/>
      <c r="D181" s="2"/>
      <c r="E181" s="2"/>
      <c r="F181" s="3"/>
      <c r="G181" s="3"/>
      <c r="H181" s="3"/>
      <c r="I181" s="3"/>
      <c r="J181" s="3"/>
      <c r="K181" s="3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99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</row>
    <row r="182" spans="2:58" ht="15.75">
      <c r="B182" s="2"/>
      <c r="C182" s="2"/>
      <c r="D182" s="2"/>
      <c r="E182" s="2"/>
      <c r="F182" s="3"/>
      <c r="G182" s="3"/>
      <c r="H182" s="3"/>
      <c r="I182" s="3"/>
      <c r="J182" s="3"/>
      <c r="K182" s="3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99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</row>
    <row r="183" spans="2:58" ht="15.75">
      <c r="B183" s="2"/>
      <c r="C183" s="2"/>
      <c r="D183" s="2"/>
      <c r="E183" s="2"/>
      <c r="F183" s="3"/>
      <c r="G183" s="3"/>
      <c r="H183" s="3"/>
      <c r="I183" s="3"/>
      <c r="J183" s="3"/>
      <c r="K183" s="3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99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</row>
    <row r="184" spans="2:58" ht="15.75">
      <c r="B184" s="2"/>
      <c r="C184" s="2"/>
      <c r="D184" s="2"/>
      <c r="E184" s="2"/>
      <c r="F184" s="3"/>
      <c r="G184" s="3"/>
      <c r="H184" s="3"/>
      <c r="I184" s="3"/>
      <c r="J184" s="3"/>
      <c r="K184" s="3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99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</row>
    <row r="185" spans="2:58" ht="15.75">
      <c r="B185" s="2"/>
      <c r="C185" s="2"/>
      <c r="D185" s="2"/>
      <c r="E185" s="2"/>
      <c r="F185" s="3"/>
      <c r="G185" s="3"/>
      <c r="H185" s="3"/>
      <c r="I185" s="3"/>
      <c r="J185" s="3"/>
      <c r="K185" s="3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99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</row>
    <row r="186" spans="2:58" ht="15.75">
      <c r="B186" s="2"/>
      <c r="C186" s="2"/>
      <c r="D186" s="2"/>
      <c r="E186" s="2"/>
      <c r="F186" s="3"/>
      <c r="G186" s="3"/>
      <c r="H186" s="3"/>
      <c r="I186" s="3"/>
      <c r="J186" s="3"/>
      <c r="K186" s="3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99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</row>
    <row r="187" spans="2:58" ht="15.75">
      <c r="B187" s="2"/>
      <c r="C187" s="2"/>
      <c r="D187" s="2"/>
      <c r="E187" s="2"/>
      <c r="F187" s="3"/>
      <c r="G187" s="3"/>
      <c r="H187" s="3"/>
      <c r="I187" s="3"/>
      <c r="J187" s="3"/>
      <c r="K187" s="3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99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</row>
    <row r="188" spans="2:58" ht="15.75">
      <c r="B188" s="2"/>
      <c r="C188" s="2"/>
      <c r="D188" s="2"/>
      <c r="E188" s="2"/>
      <c r="F188" s="3"/>
      <c r="G188" s="3"/>
      <c r="H188" s="3"/>
      <c r="I188" s="3"/>
      <c r="J188" s="3"/>
      <c r="K188" s="3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99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</row>
    <row r="189" spans="2:58" ht="15.75">
      <c r="B189" s="2"/>
      <c r="C189" s="2"/>
      <c r="D189" s="2"/>
      <c r="E189" s="2"/>
      <c r="F189" s="3"/>
      <c r="G189" s="3"/>
      <c r="H189" s="3"/>
      <c r="I189" s="3"/>
      <c r="J189" s="3"/>
      <c r="K189" s="3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99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</row>
    <row r="190" spans="2:58" ht="15.75">
      <c r="B190" s="2"/>
      <c r="C190" s="2"/>
      <c r="D190" s="2"/>
      <c r="E190" s="2"/>
      <c r="F190" s="3"/>
      <c r="G190" s="3"/>
      <c r="H190" s="3"/>
      <c r="I190" s="3"/>
      <c r="J190" s="3"/>
      <c r="K190" s="3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99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</row>
    <row r="191" spans="2:58" ht="15.75">
      <c r="B191" s="2"/>
      <c r="C191" s="2"/>
      <c r="D191" s="2"/>
      <c r="E191" s="2"/>
      <c r="F191" s="3"/>
      <c r="G191" s="3"/>
      <c r="H191" s="3"/>
      <c r="I191" s="3"/>
      <c r="J191" s="3"/>
      <c r="K191" s="3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99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</row>
    <row r="192" spans="2:58" ht="15.75">
      <c r="B192" s="2"/>
      <c r="C192" s="2"/>
      <c r="D192" s="2"/>
      <c r="E192" s="2"/>
      <c r="F192" s="3"/>
      <c r="G192" s="3"/>
      <c r="H192" s="3"/>
      <c r="I192" s="3"/>
      <c r="J192" s="3"/>
      <c r="K192" s="3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99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</row>
    <row r="193" spans="2:58" ht="15.75">
      <c r="B193" s="2"/>
      <c r="C193" s="2"/>
      <c r="D193" s="2"/>
      <c r="E193" s="2"/>
      <c r="F193" s="3"/>
      <c r="G193" s="3"/>
      <c r="H193" s="3"/>
      <c r="I193" s="3"/>
      <c r="J193" s="3"/>
      <c r="K193" s="3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99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</row>
    <row r="194" spans="2:58" ht="15.75">
      <c r="B194" s="2"/>
      <c r="C194" s="2"/>
      <c r="D194" s="2"/>
      <c r="E194" s="2"/>
      <c r="F194" s="3"/>
      <c r="G194" s="3"/>
      <c r="H194" s="3"/>
      <c r="I194" s="3"/>
      <c r="J194" s="3"/>
      <c r="K194" s="3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99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</row>
    <row r="195" spans="2:58" ht="15.75">
      <c r="B195" s="2"/>
      <c r="C195" s="2"/>
      <c r="D195" s="2"/>
      <c r="E195" s="2"/>
      <c r="F195" s="3"/>
      <c r="G195" s="3"/>
      <c r="H195" s="3"/>
      <c r="I195" s="3"/>
      <c r="J195" s="3"/>
      <c r="K195" s="3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99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</row>
    <row r="196" spans="2:58" ht="15.75">
      <c r="B196" s="2"/>
      <c r="C196" s="2"/>
      <c r="D196" s="2"/>
      <c r="E196" s="2"/>
      <c r="F196" s="3"/>
      <c r="G196" s="3"/>
      <c r="H196" s="3"/>
      <c r="I196" s="3"/>
      <c r="J196" s="3"/>
      <c r="K196" s="3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99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</row>
    <row r="197" spans="2:58" ht="15.75">
      <c r="B197" s="2"/>
      <c r="C197" s="2"/>
      <c r="D197" s="2"/>
      <c r="E197" s="2"/>
      <c r="F197" s="3"/>
      <c r="G197" s="3"/>
      <c r="H197" s="3"/>
      <c r="I197" s="3"/>
      <c r="J197" s="3"/>
      <c r="K197" s="3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99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</row>
    <row r="198" spans="2:58" ht="15.75">
      <c r="B198" s="2"/>
      <c r="C198" s="2"/>
      <c r="D198" s="2"/>
      <c r="E198" s="2"/>
      <c r="F198" s="3"/>
      <c r="G198" s="3"/>
      <c r="H198" s="3"/>
      <c r="I198" s="3"/>
      <c r="J198" s="3"/>
      <c r="K198" s="3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99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</row>
    <row r="199" spans="2:58" ht="15.75">
      <c r="B199" s="2"/>
      <c r="C199" s="2"/>
      <c r="D199" s="2"/>
      <c r="E199" s="2"/>
      <c r="F199" s="3"/>
      <c r="G199" s="3"/>
      <c r="H199" s="3"/>
      <c r="I199" s="3"/>
      <c r="J199" s="3"/>
      <c r="K199" s="3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99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</row>
    <row r="200" spans="2:58" ht="15.75">
      <c r="B200" s="2"/>
      <c r="C200" s="2"/>
      <c r="D200" s="2"/>
      <c r="E200" s="2"/>
      <c r="F200" s="3"/>
      <c r="G200" s="3"/>
      <c r="H200" s="3"/>
      <c r="I200" s="3"/>
      <c r="J200" s="3"/>
      <c r="K200" s="3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99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</row>
    <row r="201" spans="2:58" ht="15.75">
      <c r="B201" s="2"/>
      <c r="C201" s="2"/>
      <c r="D201" s="2"/>
      <c r="E201" s="2"/>
      <c r="F201" s="3"/>
      <c r="G201" s="3"/>
      <c r="H201" s="3"/>
      <c r="I201" s="3"/>
      <c r="J201" s="3"/>
      <c r="K201" s="3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99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</row>
    <row r="202" spans="2:58" ht="15.75">
      <c r="B202" s="2"/>
      <c r="C202" s="2"/>
      <c r="D202" s="2"/>
      <c r="E202" s="2"/>
      <c r="F202" s="3"/>
      <c r="G202" s="3"/>
      <c r="H202" s="3"/>
      <c r="I202" s="3"/>
      <c r="J202" s="3"/>
      <c r="K202" s="3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99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</row>
    <row r="203" spans="2:58" ht="15.75">
      <c r="B203" s="2"/>
      <c r="C203" s="2"/>
      <c r="D203" s="2"/>
      <c r="E203" s="2"/>
      <c r="F203" s="3"/>
      <c r="G203" s="3"/>
      <c r="H203" s="3"/>
      <c r="I203" s="3"/>
      <c r="J203" s="3"/>
      <c r="K203" s="3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99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</row>
    <row r="204" spans="2:58" ht="15.75">
      <c r="B204" s="2"/>
      <c r="C204" s="2"/>
      <c r="D204" s="2"/>
      <c r="E204" s="2"/>
      <c r="F204" s="3"/>
      <c r="G204" s="3"/>
      <c r="H204" s="3"/>
      <c r="I204" s="3"/>
      <c r="J204" s="3"/>
      <c r="K204" s="3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99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</row>
    <row r="205" spans="2:58" ht="15.75">
      <c r="B205" s="2"/>
      <c r="C205" s="2"/>
      <c r="D205" s="2"/>
      <c r="E205" s="2"/>
      <c r="F205" s="3"/>
      <c r="G205" s="3"/>
      <c r="H205" s="3"/>
      <c r="I205" s="3"/>
      <c r="J205" s="3"/>
      <c r="K205" s="3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99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</row>
    <row r="206" spans="2:58" ht="15.75">
      <c r="B206" s="2"/>
      <c r="C206" s="2"/>
      <c r="D206" s="2"/>
      <c r="E206" s="2"/>
      <c r="F206" s="3"/>
      <c r="G206" s="3"/>
      <c r="H206" s="3"/>
      <c r="I206" s="3"/>
      <c r="J206" s="3"/>
      <c r="K206" s="3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99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</row>
    <row r="207" spans="2:58" ht="15.75">
      <c r="B207" s="2"/>
      <c r="C207" s="2"/>
      <c r="D207" s="2"/>
      <c r="E207" s="2"/>
      <c r="F207" s="3"/>
      <c r="G207" s="3"/>
      <c r="H207" s="3"/>
      <c r="I207" s="3"/>
      <c r="J207" s="3"/>
      <c r="K207" s="3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99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</row>
    <row r="208" spans="2:58" ht="15.75">
      <c r="B208" s="2"/>
      <c r="C208" s="2"/>
      <c r="D208" s="2"/>
      <c r="E208" s="2"/>
      <c r="F208" s="3"/>
      <c r="G208" s="3"/>
      <c r="H208" s="3"/>
      <c r="I208" s="3"/>
      <c r="J208" s="3"/>
      <c r="K208" s="3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99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</row>
    <row r="209" spans="2:58" ht="15.75">
      <c r="B209" s="2"/>
      <c r="C209" s="2"/>
      <c r="D209" s="2"/>
      <c r="E209" s="2"/>
      <c r="F209" s="3"/>
      <c r="G209" s="3"/>
      <c r="H209" s="3"/>
      <c r="I209" s="3"/>
      <c r="J209" s="3"/>
      <c r="K209" s="3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99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</row>
    <row r="210" spans="2:58" ht="15.75">
      <c r="B210" s="2"/>
      <c r="C210" s="2"/>
      <c r="D210" s="2"/>
      <c r="E210" s="2"/>
      <c r="F210" s="3"/>
      <c r="G210" s="3"/>
      <c r="H210" s="3"/>
      <c r="I210" s="3"/>
      <c r="J210" s="3"/>
      <c r="K210" s="3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99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</row>
    <row r="211" spans="2:58" ht="15.75">
      <c r="B211" s="2"/>
      <c r="C211" s="2"/>
      <c r="D211" s="2"/>
      <c r="E211" s="2"/>
      <c r="F211" s="3"/>
      <c r="G211" s="3"/>
      <c r="H211" s="3"/>
      <c r="I211" s="3"/>
      <c r="J211" s="3"/>
      <c r="K211" s="3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99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</row>
    <row r="212" spans="2:58" ht="15.75">
      <c r="B212" s="2"/>
      <c r="C212" s="2"/>
      <c r="D212" s="2"/>
      <c r="E212" s="2"/>
      <c r="F212" s="3"/>
      <c r="G212" s="3"/>
      <c r="H212" s="3"/>
      <c r="I212" s="3"/>
      <c r="J212" s="3"/>
      <c r="K212" s="3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99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</row>
    <row r="213" spans="2:58" ht="15.75">
      <c r="B213" s="2"/>
      <c r="C213" s="2"/>
      <c r="D213" s="2"/>
      <c r="E213" s="2"/>
      <c r="F213" s="3"/>
      <c r="G213" s="3"/>
      <c r="H213" s="3"/>
      <c r="I213" s="3"/>
      <c r="J213" s="3"/>
      <c r="K213" s="3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99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</row>
    <row r="214" spans="2:58" ht="15.75">
      <c r="B214" s="2"/>
      <c r="C214" s="2"/>
      <c r="D214" s="2"/>
      <c r="E214" s="2"/>
      <c r="F214" s="3"/>
      <c r="G214" s="3"/>
      <c r="H214" s="3"/>
      <c r="I214" s="3"/>
      <c r="J214" s="3"/>
      <c r="K214" s="3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99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</row>
    <row r="215" spans="2:58" ht="15.75">
      <c r="B215" s="2"/>
      <c r="C215" s="2"/>
      <c r="D215" s="2"/>
      <c r="E215" s="2"/>
      <c r="F215" s="3"/>
      <c r="G215" s="3"/>
      <c r="H215" s="3"/>
      <c r="I215" s="3"/>
      <c r="J215" s="3"/>
      <c r="K215" s="3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99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</row>
    <row r="216" spans="2:58" ht="15.75">
      <c r="B216" s="2"/>
      <c r="C216" s="2"/>
      <c r="D216" s="2"/>
      <c r="E216" s="2"/>
      <c r="F216" s="3"/>
      <c r="G216" s="3"/>
      <c r="H216" s="3"/>
      <c r="I216" s="3"/>
      <c r="J216" s="3"/>
      <c r="K216" s="3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99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</row>
    <row r="217" spans="2:58" ht="15.75">
      <c r="B217" s="2"/>
      <c r="C217" s="2"/>
      <c r="D217" s="2"/>
      <c r="E217" s="2"/>
      <c r="F217" s="3"/>
      <c r="G217" s="3"/>
      <c r="H217" s="3"/>
      <c r="I217" s="3"/>
      <c r="J217" s="3"/>
      <c r="K217" s="3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99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</row>
    <row r="218" spans="2:58" ht="15.75">
      <c r="B218" s="2"/>
      <c r="C218" s="2"/>
      <c r="D218" s="2"/>
      <c r="E218" s="2"/>
      <c r="F218" s="3"/>
      <c r="G218" s="3"/>
      <c r="H218" s="3"/>
      <c r="I218" s="3"/>
      <c r="J218" s="3"/>
      <c r="K218" s="3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99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</row>
    <row r="219" spans="2:58" ht="15.75">
      <c r="B219" s="2"/>
      <c r="C219" s="2"/>
      <c r="D219" s="2"/>
      <c r="E219" s="2"/>
      <c r="F219" s="3"/>
      <c r="G219" s="3"/>
      <c r="H219" s="3"/>
      <c r="I219" s="3"/>
      <c r="J219" s="3"/>
      <c r="K219" s="3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99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</row>
    <row r="220" spans="2:58" ht="15.75">
      <c r="B220" s="2"/>
      <c r="C220" s="2"/>
      <c r="D220" s="2"/>
      <c r="E220" s="2"/>
      <c r="F220" s="3"/>
      <c r="G220" s="3"/>
      <c r="H220" s="3"/>
      <c r="I220" s="3"/>
      <c r="J220" s="3"/>
      <c r="K220" s="3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99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</row>
    <row r="221" spans="2:58" ht="15.75">
      <c r="B221" s="2"/>
      <c r="C221" s="2"/>
      <c r="D221" s="2"/>
      <c r="E221" s="2"/>
      <c r="F221" s="3"/>
      <c r="G221" s="3"/>
      <c r="H221" s="3"/>
      <c r="I221" s="3"/>
      <c r="J221" s="3"/>
      <c r="K221" s="3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99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</row>
    <row r="222" spans="2:58" ht="15.75">
      <c r="B222" s="2"/>
      <c r="C222" s="2"/>
      <c r="D222" s="2"/>
      <c r="E222" s="2"/>
      <c r="F222" s="3"/>
      <c r="G222" s="3"/>
      <c r="H222" s="3"/>
      <c r="I222" s="3"/>
      <c r="J222" s="3"/>
      <c r="K222" s="3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99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</row>
    <row r="223" spans="2:58" ht="15.75">
      <c r="B223" s="2"/>
      <c r="C223" s="2"/>
      <c r="D223" s="2"/>
      <c r="E223" s="2"/>
      <c r="F223" s="3"/>
      <c r="G223" s="3"/>
      <c r="H223" s="3"/>
      <c r="I223" s="3"/>
      <c r="J223" s="3"/>
      <c r="K223" s="3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99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</row>
    <row r="224" spans="2:58" ht="15.75">
      <c r="B224" s="2"/>
      <c r="C224" s="2"/>
      <c r="D224" s="2"/>
      <c r="E224" s="2"/>
      <c r="F224" s="3"/>
      <c r="G224" s="3"/>
      <c r="H224" s="3"/>
      <c r="I224" s="3"/>
      <c r="J224" s="3"/>
      <c r="K224" s="3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99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</row>
    <row r="225" spans="2:58" ht="15.75">
      <c r="B225" s="2"/>
      <c r="C225" s="2"/>
      <c r="D225" s="2"/>
      <c r="E225" s="2"/>
      <c r="F225" s="3"/>
      <c r="G225" s="3"/>
      <c r="H225" s="3"/>
      <c r="I225" s="3"/>
      <c r="J225" s="3"/>
      <c r="K225" s="3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99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</row>
    <row r="226" spans="2:58" ht="15.75">
      <c r="B226" s="2"/>
      <c r="C226" s="2"/>
      <c r="D226" s="2"/>
      <c r="E226" s="2"/>
      <c r="F226" s="3"/>
      <c r="G226" s="3"/>
      <c r="H226" s="3"/>
      <c r="I226" s="3"/>
      <c r="J226" s="3"/>
      <c r="K226" s="3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99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</row>
    <row r="227" spans="2:58" ht="15.75">
      <c r="B227" s="2"/>
      <c r="C227" s="2"/>
      <c r="D227" s="2"/>
      <c r="E227" s="2"/>
      <c r="F227" s="3"/>
      <c r="G227" s="3"/>
      <c r="H227" s="3"/>
      <c r="I227" s="3"/>
      <c r="J227" s="3"/>
      <c r="K227" s="3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99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</row>
    <row r="228" spans="2:58" ht="15.75">
      <c r="B228" s="2"/>
      <c r="C228" s="2"/>
      <c r="D228" s="2"/>
      <c r="E228" s="2"/>
      <c r="F228" s="3"/>
      <c r="G228" s="3"/>
      <c r="H228" s="3"/>
      <c r="I228" s="3"/>
      <c r="J228" s="3"/>
      <c r="K228" s="3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99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</row>
    <row r="229" spans="2:58" ht="15.75">
      <c r="B229" s="2"/>
      <c r="C229" s="2"/>
      <c r="D229" s="2"/>
      <c r="E229" s="2"/>
      <c r="F229" s="3"/>
      <c r="G229" s="3"/>
      <c r="H229" s="3"/>
      <c r="I229" s="3"/>
      <c r="J229" s="3"/>
      <c r="K229" s="3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99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</row>
    <row r="230" spans="2:58" ht="15.75">
      <c r="B230" s="2"/>
      <c r="C230" s="2"/>
      <c r="D230" s="2"/>
      <c r="E230" s="2"/>
      <c r="F230" s="3"/>
      <c r="G230" s="3"/>
      <c r="H230" s="3"/>
      <c r="I230" s="3"/>
      <c r="J230" s="3"/>
      <c r="K230" s="3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99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</row>
    <row r="231" spans="2:58" ht="15.75">
      <c r="B231" s="2"/>
      <c r="C231" s="2"/>
      <c r="D231" s="2"/>
      <c r="E231" s="2"/>
      <c r="F231" s="3"/>
      <c r="G231" s="3"/>
      <c r="H231" s="3"/>
      <c r="I231" s="3"/>
      <c r="J231" s="3"/>
      <c r="K231" s="3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99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</row>
    <row r="232" spans="2:58" ht="15.75">
      <c r="B232" s="2"/>
      <c r="C232" s="2"/>
      <c r="D232" s="2"/>
      <c r="E232" s="2"/>
      <c r="F232" s="3"/>
      <c r="G232" s="3"/>
      <c r="H232" s="3"/>
      <c r="I232" s="3"/>
      <c r="J232" s="3"/>
      <c r="K232" s="3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99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</row>
    <row r="233" spans="2:58" ht="15.75">
      <c r="B233" s="2"/>
      <c r="C233" s="2"/>
      <c r="D233" s="2"/>
      <c r="E233" s="2"/>
      <c r="F233" s="3"/>
      <c r="G233" s="3"/>
      <c r="H233" s="3"/>
      <c r="I233" s="3"/>
      <c r="J233" s="3"/>
      <c r="K233" s="3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99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</row>
    <row r="234" spans="2:58" ht="15.75">
      <c r="B234" s="2"/>
      <c r="C234" s="2"/>
      <c r="D234" s="2"/>
      <c r="E234" s="2"/>
      <c r="F234" s="3"/>
      <c r="G234" s="3"/>
      <c r="H234" s="3"/>
      <c r="I234" s="3"/>
      <c r="J234" s="3"/>
      <c r="K234" s="3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99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</row>
    <row r="235" spans="2:58" ht="15.75">
      <c r="B235" s="2"/>
      <c r="C235" s="2"/>
      <c r="D235" s="2"/>
      <c r="E235" s="2"/>
      <c r="F235" s="3"/>
      <c r="G235" s="3"/>
      <c r="H235" s="3"/>
      <c r="I235" s="3"/>
      <c r="J235" s="3"/>
      <c r="K235" s="3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99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</row>
    <row r="236" spans="2:58" ht="15.75">
      <c r="B236" s="2"/>
      <c r="C236" s="2"/>
      <c r="D236" s="2"/>
      <c r="E236" s="2"/>
      <c r="F236" s="3"/>
      <c r="G236" s="3"/>
      <c r="H236" s="3"/>
      <c r="I236" s="3"/>
      <c r="J236" s="3"/>
      <c r="K236" s="3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99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</row>
    <row r="237" spans="2:58" ht="15.75">
      <c r="B237" s="2"/>
      <c r="C237" s="2"/>
      <c r="D237" s="2"/>
      <c r="E237" s="2"/>
      <c r="F237" s="3"/>
      <c r="G237" s="3"/>
      <c r="H237" s="3"/>
      <c r="I237" s="3"/>
      <c r="J237" s="3"/>
      <c r="K237" s="3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99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</row>
    <row r="238" spans="2:58" ht="15.75">
      <c r="B238" s="2"/>
      <c r="C238" s="2"/>
      <c r="D238" s="2"/>
      <c r="E238" s="2"/>
      <c r="F238" s="3"/>
      <c r="G238" s="3"/>
      <c r="H238" s="3"/>
      <c r="I238" s="3"/>
      <c r="J238" s="3"/>
      <c r="K238" s="3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99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</row>
    <row r="239" spans="2:58" ht="15.75">
      <c r="B239" s="2"/>
      <c r="C239" s="2"/>
      <c r="D239" s="2"/>
      <c r="E239" s="2"/>
      <c r="F239" s="3"/>
      <c r="G239" s="3"/>
      <c r="H239" s="3"/>
      <c r="I239" s="3"/>
      <c r="J239" s="3"/>
      <c r="K239" s="3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99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</row>
    <row r="240" spans="2:58" ht="15.75">
      <c r="B240" s="2"/>
      <c r="C240" s="2"/>
      <c r="D240" s="2"/>
      <c r="E240" s="2"/>
      <c r="F240" s="3"/>
      <c r="G240" s="3"/>
      <c r="H240" s="3"/>
      <c r="I240" s="3"/>
      <c r="J240" s="3"/>
      <c r="K240" s="3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99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</row>
    <row r="241" spans="2:58" ht="15.75">
      <c r="B241" s="2"/>
      <c r="C241" s="2"/>
      <c r="D241" s="2"/>
      <c r="E241" s="2"/>
      <c r="F241" s="3"/>
      <c r="G241" s="3"/>
      <c r="H241" s="3"/>
      <c r="I241" s="3"/>
      <c r="J241" s="3"/>
      <c r="K241" s="3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99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</row>
    <row r="242" spans="2:58" ht="15.75">
      <c r="B242" s="2"/>
      <c r="C242" s="2"/>
      <c r="D242" s="2"/>
      <c r="E242" s="2"/>
      <c r="F242" s="3"/>
      <c r="G242" s="3"/>
      <c r="H242" s="3"/>
      <c r="I242" s="3"/>
      <c r="J242" s="3"/>
      <c r="K242" s="3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99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</row>
    <row r="243" spans="2:58" ht="15.75">
      <c r="B243" s="2"/>
      <c r="C243" s="2"/>
      <c r="D243" s="2"/>
      <c r="E243" s="2"/>
      <c r="F243" s="3"/>
      <c r="G243" s="3"/>
      <c r="H243" s="3"/>
      <c r="I243" s="3"/>
      <c r="J243" s="3"/>
      <c r="K243" s="3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99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</row>
    <row r="244" spans="2:58" ht="15.75">
      <c r="B244" s="2"/>
      <c r="C244" s="2"/>
      <c r="D244" s="2"/>
      <c r="E244" s="2"/>
      <c r="F244" s="3"/>
      <c r="G244" s="3"/>
      <c r="H244" s="3"/>
      <c r="I244" s="3"/>
      <c r="J244" s="3"/>
      <c r="K244" s="3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99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</row>
    <row r="245" spans="2:58" ht="15.75">
      <c r="B245" s="2"/>
      <c r="C245" s="2"/>
      <c r="D245" s="2"/>
      <c r="E245" s="2"/>
      <c r="F245" s="3"/>
      <c r="G245" s="3"/>
      <c r="H245" s="3"/>
      <c r="I245" s="3"/>
      <c r="J245" s="3"/>
      <c r="K245" s="3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99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</row>
    <row r="246" spans="2:58" ht="15.75">
      <c r="B246" s="2"/>
      <c r="C246" s="2"/>
      <c r="D246" s="2"/>
      <c r="E246" s="2"/>
      <c r="F246" s="3"/>
      <c r="G246" s="3"/>
      <c r="H246" s="3"/>
      <c r="I246" s="3"/>
      <c r="J246" s="3"/>
      <c r="K246" s="3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99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</row>
    <row r="247" spans="2:58" ht="15.75">
      <c r="B247" s="2"/>
      <c r="C247" s="2"/>
      <c r="D247" s="2"/>
      <c r="E247" s="2"/>
      <c r="F247" s="3"/>
      <c r="G247" s="3"/>
      <c r="H247" s="3"/>
      <c r="I247" s="3"/>
      <c r="J247" s="3"/>
      <c r="K247" s="3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99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</row>
    <row r="248" spans="2:58" ht="15.75">
      <c r="B248" s="2"/>
      <c r="C248" s="2"/>
      <c r="D248" s="2"/>
      <c r="E248" s="2"/>
      <c r="F248" s="3"/>
      <c r="G248" s="3"/>
      <c r="H248" s="3"/>
      <c r="I248" s="3"/>
      <c r="J248" s="3"/>
      <c r="K248" s="3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99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</row>
    <row r="249" spans="2:58" ht="15.75">
      <c r="B249" s="2"/>
      <c r="C249" s="2"/>
      <c r="D249" s="2"/>
      <c r="E249" s="2"/>
      <c r="F249" s="3"/>
      <c r="G249" s="3"/>
      <c r="H249" s="3"/>
      <c r="I249" s="3"/>
      <c r="J249" s="3"/>
      <c r="K249" s="3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99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</row>
    <row r="250" spans="2:58" ht="15.75">
      <c r="B250" s="2"/>
      <c r="C250" s="2"/>
      <c r="D250" s="2"/>
      <c r="E250" s="2"/>
      <c r="F250" s="3"/>
      <c r="G250" s="3"/>
      <c r="H250" s="3"/>
      <c r="I250" s="3"/>
      <c r="J250" s="3"/>
      <c r="K250" s="3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99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</row>
    <row r="251" spans="2:58" ht="15.75">
      <c r="B251" s="2"/>
      <c r="C251" s="2"/>
      <c r="D251" s="2"/>
      <c r="E251" s="2"/>
      <c r="F251" s="3"/>
      <c r="G251" s="3"/>
      <c r="H251" s="3"/>
      <c r="I251" s="3"/>
      <c r="J251" s="3"/>
      <c r="K251" s="3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99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</row>
    <row r="252" spans="2:58" ht="15.75">
      <c r="B252" s="2"/>
      <c r="C252" s="2"/>
      <c r="D252" s="2"/>
      <c r="E252" s="2"/>
      <c r="F252" s="3"/>
      <c r="G252" s="3"/>
      <c r="H252" s="3"/>
      <c r="I252" s="3"/>
      <c r="J252" s="3"/>
      <c r="K252" s="3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99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</row>
    <row r="253" spans="2:58" ht="15.75">
      <c r="B253" s="2"/>
      <c r="C253" s="2"/>
      <c r="D253" s="2"/>
      <c r="E253" s="2"/>
      <c r="F253" s="3"/>
      <c r="G253" s="3"/>
      <c r="H253" s="3"/>
      <c r="I253" s="3"/>
      <c r="J253" s="3"/>
      <c r="K253" s="3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99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</row>
    <row r="254" spans="2:58" ht="15.75">
      <c r="B254" s="2"/>
      <c r="C254" s="2"/>
      <c r="D254" s="2"/>
      <c r="E254" s="2"/>
      <c r="F254" s="3"/>
      <c r="G254" s="3"/>
      <c r="H254" s="3"/>
      <c r="I254" s="3"/>
      <c r="J254" s="3"/>
      <c r="K254" s="3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99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</row>
    <row r="255" spans="2:58" ht="15.75">
      <c r="B255" s="2"/>
      <c r="C255" s="2"/>
      <c r="D255" s="2"/>
      <c r="E255" s="2"/>
      <c r="F255" s="3"/>
      <c r="G255" s="3"/>
      <c r="H255" s="3"/>
      <c r="I255" s="3"/>
      <c r="J255" s="3"/>
      <c r="K255" s="3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99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</row>
    <row r="256" spans="2:58" ht="15.75">
      <c r="B256" s="2"/>
      <c r="C256" s="2"/>
      <c r="D256" s="2"/>
      <c r="E256" s="2"/>
      <c r="F256" s="3"/>
      <c r="G256" s="3"/>
      <c r="H256" s="3"/>
      <c r="I256" s="3"/>
      <c r="J256" s="3"/>
      <c r="K256" s="3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99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</row>
    <row r="257" spans="2:58" ht="15.75">
      <c r="B257" s="2"/>
      <c r="C257" s="2"/>
      <c r="D257" s="2"/>
      <c r="E257" s="2"/>
      <c r="F257" s="3"/>
      <c r="G257" s="3"/>
      <c r="H257" s="3"/>
      <c r="I257" s="3"/>
      <c r="J257" s="3"/>
      <c r="K257" s="3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99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</row>
    <row r="258" spans="2:58" ht="15.75">
      <c r="B258" s="2"/>
      <c r="C258" s="2"/>
      <c r="D258" s="2"/>
      <c r="E258" s="2"/>
      <c r="F258" s="3"/>
      <c r="G258" s="3"/>
      <c r="H258" s="3"/>
      <c r="I258" s="3"/>
      <c r="J258" s="3"/>
      <c r="K258" s="3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99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</row>
    <row r="259" spans="2:58" ht="15.75">
      <c r="B259" s="2"/>
      <c r="C259" s="2"/>
      <c r="D259" s="2"/>
      <c r="E259" s="2"/>
      <c r="F259" s="3"/>
      <c r="G259" s="3"/>
      <c r="H259" s="3"/>
      <c r="I259" s="3"/>
      <c r="J259" s="3"/>
      <c r="K259" s="3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99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</row>
    <row r="260" spans="2:58" ht="15.75">
      <c r="B260" s="2"/>
      <c r="C260" s="2"/>
      <c r="D260" s="2"/>
      <c r="E260" s="2"/>
      <c r="F260" s="3"/>
      <c r="G260" s="3"/>
      <c r="H260" s="3"/>
      <c r="I260" s="3"/>
      <c r="J260" s="3"/>
      <c r="K260" s="3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99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</row>
    <row r="261" spans="2:58" ht="15.75">
      <c r="B261" s="2"/>
      <c r="C261" s="2"/>
      <c r="D261" s="2"/>
      <c r="E261" s="2"/>
      <c r="F261" s="3"/>
      <c r="G261" s="3"/>
      <c r="H261" s="3"/>
      <c r="I261" s="3"/>
      <c r="J261" s="3"/>
      <c r="K261" s="3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99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</row>
    <row r="262" spans="2:58" ht="15.75">
      <c r="B262" s="2"/>
      <c r="C262" s="2"/>
      <c r="D262" s="2"/>
      <c r="E262" s="2"/>
      <c r="F262" s="3"/>
      <c r="G262" s="3"/>
      <c r="H262" s="3"/>
      <c r="I262" s="3"/>
      <c r="J262" s="3"/>
      <c r="K262" s="3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99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</row>
    <row r="263" spans="2:58" ht="15.75">
      <c r="B263" s="2"/>
      <c r="C263" s="2"/>
      <c r="D263" s="2"/>
      <c r="E263" s="2"/>
      <c r="F263" s="3"/>
      <c r="G263" s="3"/>
      <c r="H263" s="3"/>
      <c r="I263" s="3"/>
      <c r="J263" s="3"/>
      <c r="K263" s="3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99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</row>
    <row r="264" spans="2:58" ht="15.75">
      <c r="B264" s="2"/>
      <c r="C264" s="2"/>
      <c r="D264" s="2"/>
      <c r="E264" s="2"/>
      <c r="F264" s="3"/>
      <c r="G264" s="3"/>
      <c r="H264" s="3"/>
      <c r="I264" s="3"/>
      <c r="J264" s="3"/>
      <c r="K264" s="3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99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</row>
    <row r="265" spans="2:58" ht="15.75">
      <c r="B265" s="2"/>
      <c r="C265" s="2"/>
      <c r="D265" s="2"/>
      <c r="E265" s="2"/>
      <c r="F265" s="3"/>
      <c r="G265" s="3"/>
      <c r="H265" s="3"/>
      <c r="I265" s="3"/>
      <c r="J265" s="3"/>
      <c r="K265" s="3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99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</row>
    <row r="266" spans="2:58" ht="15.75">
      <c r="B266" s="2"/>
      <c r="C266" s="2"/>
      <c r="D266" s="2"/>
      <c r="E266" s="2"/>
      <c r="F266" s="3"/>
      <c r="G266" s="3"/>
      <c r="H266" s="3"/>
      <c r="I266" s="3"/>
      <c r="J266" s="3"/>
      <c r="K266" s="3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99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</row>
    <row r="267" spans="2:58" ht="15.75">
      <c r="B267" s="2"/>
      <c r="C267" s="2"/>
      <c r="D267" s="2"/>
      <c r="E267" s="2"/>
      <c r="F267" s="3"/>
      <c r="G267" s="3"/>
      <c r="H267" s="3"/>
      <c r="I267" s="3"/>
      <c r="J267" s="3"/>
      <c r="K267" s="3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99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</row>
    <row r="268" spans="2:58" ht="15.75">
      <c r="B268" s="2"/>
      <c r="C268" s="2"/>
      <c r="D268" s="2"/>
      <c r="E268" s="2"/>
      <c r="F268" s="3"/>
      <c r="G268" s="3"/>
      <c r="H268" s="3"/>
      <c r="I268" s="3"/>
      <c r="J268" s="3"/>
      <c r="K268" s="3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99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</row>
  </sheetData>
  <sheetProtection/>
  <mergeCells count="69">
    <mergeCell ref="E17:E18"/>
    <mergeCell ref="F1:BF1"/>
    <mergeCell ref="A7:A38"/>
    <mergeCell ref="C19:C20"/>
    <mergeCell ref="A2:A6"/>
    <mergeCell ref="B2:B6"/>
    <mergeCell ref="C2:C6"/>
    <mergeCell ref="B9:B10"/>
    <mergeCell ref="C9:C10"/>
    <mergeCell ref="B19:B20"/>
    <mergeCell ref="B7:B8"/>
    <mergeCell ref="B11:B12"/>
    <mergeCell ref="C17:C18"/>
    <mergeCell ref="C15:C16"/>
    <mergeCell ref="B15:B16"/>
    <mergeCell ref="B17:B18"/>
    <mergeCell ref="C13:C14"/>
    <mergeCell ref="C11:C12"/>
    <mergeCell ref="B13:B14"/>
    <mergeCell ref="D2:D6"/>
    <mergeCell ref="F5:BE5"/>
    <mergeCell ref="AK2:AM2"/>
    <mergeCell ref="AX2:BA2"/>
    <mergeCell ref="BC2:BE2"/>
    <mergeCell ref="G2:I2"/>
    <mergeCell ref="K2:N2"/>
    <mergeCell ref="P2:R2"/>
    <mergeCell ref="T2:V2"/>
    <mergeCell ref="F3:BE3"/>
    <mergeCell ref="B44:B45"/>
    <mergeCell ref="C44:C45"/>
    <mergeCell ref="B50:B51"/>
    <mergeCell ref="B21:B22"/>
    <mergeCell ref="C50:C51"/>
    <mergeCell ref="C23:C24"/>
    <mergeCell ref="C21:C22"/>
    <mergeCell ref="C29:C30"/>
    <mergeCell ref="C31:C32"/>
    <mergeCell ref="C27:C28"/>
    <mergeCell ref="B27:B28"/>
    <mergeCell ref="E13:E14"/>
    <mergeCell ref="B42:B43"/>
    <mergeCell ref="C42:C43"/>
    <mergeCell ref="B31:B32"/>
    <mergeCell ref="B33:B34"/>
    <mergeCell ref="C25:C26"/>
    <mergeCell ref="B23:B24"/>
    <mergeCell ref="B29:B30"/>
    <mergeCell ref="B25:B26"/>
    <mergeCell ref="AB51:BE55"/>
    <mergeCell ref="C33:C34"/>
    <mergeCell ref="C7:C8"/>
    <mergeCell ref="B35:D35"/>
    <mergeCell ref="B37:D37"/>
    <mergeCell ref="B38:D38"/>
    <mergeCell ref="E9:E10"/>
    <mergeCell ref="E21:E22"/>
    <mergeCell ref="E11:E12"/>
    <mergeCell ref="E27:E28"/>
    <mergeCell ref="Z2:AA2"/>
    <mergeCell ref="AC2:AE2"/>
    <mergeCell ref="AG2:AI2"/>
    <mergeCell ref="E33:E34"/>
    <mergeCell ref="E23:E24"/>
    <mergeCell ref="E25:E26"/>
    <mergeCell ref="E29:E30"/>
    <mergeCell ref="E31:E32"/>
    <mergeCell ref="E15:E16"/>
    <mergeCell ref="E19:E20"/>
  </mergeCells>
  <printOptions/>
  <pageMargins left="0.3937007874015748" right="0.3937007874015748" top="0.3937007874015748" bottom="0.3937007874015748" header="0.31496062992125984" footer="0.31496062992125984"/>
  <pageSetup fitToWidth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54"/>
  <sheetViews>
    <sheetView zoomScale="75" zoomScaleNormal="75" zoomScalePageLayoutView="0" workbookViewId="0" topLeftCell="A1">
      <pane xSplit="4" ySplit="6" topLeftCell="AD4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:BE53"/>
    </sheetView>
  </sheetViews>
  <sheetFormatPr defaultColWidth="9.140625" defaultRowHeight="15"/>
  <cols>
    <col min="1" max="1" width="3.57421875" style="0" customWidth="1"/>
    <col min="2" max="2" width="11.57421875" style="0" customWidth="1"/>
    <col min="3" max="3" width="27.57421875" style="0" customWidth="1"/>
    <col min="4" max="4" width="10.28125" style="0" customWidth="1"/>
    <col min="5" max="5" width="4.7109375" style="0" customWidth="1"/>
    <col min="6" max="6" width="4.57421875" style="0" customWidth="1"/>
    <col min="7" max="12" width="4.7109375" style="0" customWidth="1"/>
    <col min="13" max="13" width="4.57421875" style="0" customWidth="1"/>
    <col min="14" max="21" width="4.7109375" style="0" customWidth="1"/>
    <col min="22" max="22" width="4.7109375" style="100" customWidth="1"/>
    <col min="23" max="56" width="4.7109375" style="0" customWidth="1"/>
    <col min="57" max="57" width="6.421875" style="0" customWidth="1"/>
  </cols>
  <sheetData>
    <row r="1" spans="5:58" ht="18.75">
      <c r="E1" s="235" t="s">
        <v>188</v>
      </c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137"/>
    </row>
    <row r="2" spans="1:57" ht="75" customHeight="1">
      <c r="A2" s="236" t="s">
        <v>0</v>
      </c>
      <c r="B2" s="236" t="s">
        <v>1</v>
      </c>
      <c r="C2" s="237" t="s">
        <v>2</v>
      </c>
      <c r="D2" s="242" t="s">
        <v>3</v>
      </c>
      <c r="E2" s="112" t="s">
        <v>144</v>
      </c>
      <c r="F2" s="231" t="s">
        <v>4</v>
      </c>
      <c r="G2" s="231"/>
      <c r="H2" s="231"/>
      <c r="I2" s="113" t="s">
        <v>166</v>
      </c>
      <c r="J2" s="231" t="s">
        <v>5</v>
      </c>
      <c r="K2" s="231"/>
      <c r="L2" s="231"/>
      <c r="M2" s="231"/>
      <c r="N2" s="112" t="s">
        <v>167</v>
      </c>
      <c r="O2" s="204" t="s">
        <v>6</v>
      </c>
      <c r="P2" s="204"/>
      <c r="Q2" s="204"/>
      <c r="R2" s="112" t="s">
        <v>168</v>
      </c>
      <c r="S2" s="204" t="s">
        <v>7</v>
      </c>
      <c r="T2" s="204"/>
      <c r="U2" s="204"/>
      <c r="V2" s="138" t="s">
        <v>169</v>
      </c>
      <c r="W2" s="112" t="s">
        <v>170</v>
      </c>
      <c r="X2" s="112" t="s">
        <v>171</v>
      </c>
      <c r="Y2" s="202" t="s">
        <v>8</v>
      </c>
      <c r="Z2" s="203"/>
      <c r="AA2" s="138" t="s">
        <v>172</v>
      </c>
      <c r="AB2" s="204" t="s">
        <v>9</v>
      </c>
      <c r="AC2" s="205"/>
      <c r="AD2" s="205"/>
      <c r="AE2" s="112" t="s">
        <v>173</v>
      </c>
      <c r="AF2" s="204" t="s">
        <v>10</v>
      </c>
      <c r="AG2" s="204"/>
      <c r="AH2" s="204"/>
      <c r="AI2" s="112" t="s">
        <v>174</v>
      </c>
      <c r="AJ2" s="202" t="s">
        <v>11</v>
      </c>
      <c r="AK2" s="230"/>
      <c r="AL2" s="230"/>
      <c r="AM2" s="112" t="s">
        <v>175</v>
      </c>
      <c r="AN2" s="112" t="s">
        <v>176</v>
      </c>
      <c r="AO2" s="112" t="s">
        <v>177</v>
      </c>
      <c r="AP2" s="138" t="s">
        <v>178</v>
      </c>
      <c r="AQ2" s="138" t="s">
        <v>179</v>
      </c>
      <c r="AR2" s="112" t="s">
        <v>180</v>
      </c>
      <c r="AS2" s="138" t="s">
        <v>181</v>
      </c>
      <c r="AT2" s="112" t="s">
        <v>182</v>
      </c>
      <c r="AU2" s="112" t="s">
        <v>183</v>
      </c>
      <c r="AV2" s="112" t="s">
        <v>184</v>
      </c>
      <c r="AW2" s="204" t="s">
        <v>143</v>
      </c>
      <c r="AX2" s="204"/>
      <c r="AY2" s="204"/>
      <c r="AZ2" s="204"/>
      <c r="BA2" s="112" t="s">
        <v>185</v>
      </c>
      <c r="BB2" s="204" t="s">
        <v>12</v>
      </c>
      <c r="BC2" s="204"/>
      <c r="BD2" s="204"/>
      <c r="BE2" s="112" t="s">
        <v>186</v>
      </c>
    </row>
    <row r="3" spans="1:57" ht="15">
      <c r="A3" s="236"/>
      <c r="B3" s="236"/>
      <c r="C3" s="238"/>
      <c r="D3" s="242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92"/>
    </row>
    <row r="4" spans="1:57" ht="15">
      <c r="A4" s="236"/>
      <c r="B4" s="236"/>
      <c r="C4" s="238"/>
      <c r="D4" s="242"/>
      <c r="E4" s="51">
        <v>35</v>
      </c>
      <c r="F4" s="51">
        <v>36</v>
      </c>
      <c r="G4" s="51">
        <v>37</v>
      </c>
      <c r="H4" s="51">
        <v>38</v>
      </c>
      <c r="I4" s="51">
        <v>39</v>
      </c>
      <c r="J4" s="52">
        <v>40</v>
      </c>
      <c r="K4" s="53">
        <v>41</v>
      </c>
      <c r="L4" s="53">
        <v>42</v>
      </c>
      <c r="M4" s="53">
        <v>43</v>
      </c>
      <c r="N4" s="53">
        <v>44</v>
      </c>
      <c r="O4" s="53">
        <v>45</v>
      </c>
      <c r="P4" s="53">
        <v>46</v>
      </c>
      <c r="Q4" s="53">
        <v>47</v>
      </c>
      <c r="R4" s="53">
        <v>48</v>
      </c>
      <c r="S4" s="53">
        <v>49</v>
      </c>
      <c r="T4" s="53">
        <v>50</v>
      </c>
      <c r="U4" s="53">
        <v>51</v>
      </c>
      <c r="V4" s="97">
        <v>52</v>
      </c>
      <c r="W4" s="53">
        <v>1</v>
      </c>
      <c r="X4" s="53">
        <v>2</v>
      </c>
      <c r="Y4" s="53">
        <v>3</v>
      </c>
      <c r="Z4" s="53">
        <v>4</v>
      </c>
      <c r="AA4" s="53">
        <v>5</v>
      </c>
      <c r="AB4" s="53">
        <v>6</v>
      </c>
      <c r="AC4" s="53">
        <v>7</v>
      </c>
      <c r="AD4" s="53">
        <v>8</v>
      </c>
      <c r="AE4" s="53">
        <v>9</v>
      </c>
      <c r="AF4" s="53">
        <v>10</v>
      </c>
      <c r="AG4" s="53">
        <v>11</v>
      </c>
      <c r="AH4" s="53">
        <v>12</v>
      </c>
      <c r="AI4" s="53">
        <v>13</v>
      </c>
      <c r="AJ4" s="53">
        <v>14</v>
      </c>
      <c r="AK4" s="53">
        <v>15</v>
      </c>
      <c r="AL4" s="53">
        <v>16</v>
      </c>
      <c r="AM4" s="53">
        <v>17</v>
      </c>
      <c r="AN4" s="53">
        <v>18</v>
      </c>
      <c r="AO4" s="53">
        <v>19</v>
      </c>
      <c r="AP4" s="53">
        <v>20</v>
      </c>
      <c r="AQ4" s="53">
        <v>21</v>
      </c>
      <c r="AR4" s="53">
        <v>22</v>
      </c>
      <c r="AS4" s="53">
        <v>23</v>
      </c>
      <c r="AT4" s="53">
        <v>24</v>
      </c>
      <c r="AU4" s="53">
        <v>25</v>
      </c>
      <c r="AV4" s="53">
        <v>26</v>
      </c>
      <c r="AW4" s="53">
        <v>27</v>
      </c>
      <c r="AX4" s="53">
        <v>28</v>
      </c>
      <c r="AY4" s="53">
        <v>29</v>
      </c>
      <c r="AZ4" s="53">
        <v>30</v>
      </c>
      <c r="BA4" s="53">
        <v>31</v>
      </c>
      <c r="BB4" s="53">
        <v>32</v>
      </c>
      <c r="BC4" s="53">
        <v>33</v>
      </c>
      <c r="BD4" s="53">
        <v>34</v>
      </c>
      <c r="BE4" s="92"/>
    </row>
    <row r="5" spans="1:57" ht="15.75">
      <c r="A5" s="236"/>
      <c r="B5" s="236"/>
      <c r="C5" s="238"/>
      <c r="D5" s="242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92"/>
    </row>
    <row r="6" spans="1:57" ht="15">
      <c r="A6" s="236"/>
      <c r="B6" s="236"/>
      <c r="C6" s="239"/>
      <c r="D6" s="242"/>
      <c r="E6" s="4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98">
        <v>18</v>
      </c>
      <c r="W6" s="4">
        <v>19</v>
      </c>
      <c r="X6" s="4">
        <v>20</v>
      </c>
      <c r="Y6" s="4">
        <v>21</v>
      </c>
      <c r="Z6" s="5">
        <v>22</v>
      </c>
      <c r="AA6" s="5">
        <v>23</v>
      </c>
      <c r="AB6" s="5">
        <v>24</v>
      </c>
      <c r="AC6" s="5">
        <v>25</v>
      </c>
      <c r="AD6" s="5">
        <v>26</v>
      </c>
      <c r="AE6" s="5">
        <v>27</v>
      </c>
      <c r="AF6" s="5">
        <v>28</v>
      </c>
      <c r="AG6" s="5">
        <v>29</v>
      </c>
      <c r="AH6" s="5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75">
        <v>38</v>
      </c>
      <c r="AQ6" s="5">
        <v>39</v>
      </c>
      <c r="AR6" s="5">
        <v>40</v>
      </c>
      <c r="AS6" s="75">
        <v>41</v>
      </c>
      <c r="AT6" s="5">
        <v>42</v>
      </c>
      <c r="AU6" s="5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  <c r="BE6" s="93"/>
    </row>
    <row r="7" spans="1:57" ht="25.5" customHeight="1">
      <c r="A7" s="236"/>
      <c r="B7" s="240" t="s">
        <v>29</v>
      </c>
      <c r="C7" s="250" t="s">
        <v>28</v>
      </c>
      <c r="D7" s="244"/>
      <c r="E7" s="20"/>
      <c r="F7" s="20"/>
      <c r="G7" s="21"/>
      <c r="H7" s="20"/>
      <c r="I7" s="20"/>
      <c r="J7" s="22"/>
      <c r="K7" s="22"/>
      <c r="L7" s="22"/>
      <c r="M7" s="20"/>
      <c r="N7" s="20"/>
      <c r="O7" s="20"/>
      <c r="P7" s="20"/>
      <c r="Q7" s="20"/>
      <c r="R7" s="20"/>
      <c r="S7" s="20"/>
      <c r="T7" s="19"/>
      <c r="U7" s="24"/>
      <c r="V7" s="24"/>
      <c r="W7" s="54"/>
      <c r="X7" s="25"/>
      <c r="Y7" s="25"/>
      <c r="Z7" s="25"/>
      <c r="AA7" s="28"/>
      <c r="AB7" s="29"/>
      <c r="AC7" s="30"/>
      <c r="AD7" s="25"/>
      <c r="AE7" s="25"/>
      <c r="AF7" s="25"/>
      <c r="AG7" s="25"/>
      <c r="AH7" s="25"/>
      <c r="AI7" s="25"/>
      <c r="AJ7" s="25"/>
      <c r="AK7" s="25"/>
      <c r="AL7" s="31"/>
      <c r="AM7" s="25"/>
      <c r="AN7" s="32"/>
      <c r="AO7" s="25"/>
      <c r="AP7" s="25"/>
      <c r="AQ7" s="25"/>
      <c r="AR7" s="25"/>
      <c r="AS7" s="25"/>
      <c r="AT7" s="25"/>
      <c r="AU7" s="24"/>
      <c r="AV7" s="24"/>
      <c r="AW7" s="54"/>
      <c r="AX7" s="54"/>
      <c r="AY7" s="54"/>
      <c r="AZ7" s="54"/>
      <c r="BA7" s="54"/>
      <c r="BB7" s="54"/>
      <c r="BC7" s="54"/>
      <c r="BD7" s="54"/>
      <c r="BE7" s="25"/>
    </row>
    <row r="8" spans="1:57" ht="21.75" customHeight="1">
      <c r="A8" s="236"/>
      <c r="B8" s="241"/>
      <c r="C8" s="250"/>
      <c r="D8" s="245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3"/>
      <c r="U8" s="24"/>
      <c r="V8" s="24"/>
      <c r="W8" s="5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19"/>
      <c r="AU8" s="24"/>
      <c r="AV8" s="24"/>
      <c r="AW8" s="54"/>
      <c r="AX8" s="54"/>
      <c r="AY8" s="54"/>
      <c r="AZ8" s="54"/>
      <c r="BA8" s="54"/>
      <c r="BB8" s="54"/>
      <c r="BC8" s="54"/>
      <c r="BD8" s="54"/>
      <c r="BE8" s="24"/>
    </row>
    <row r="9" spans="1:57" ht="15" customHeight="1">
      <c r="A9" s="236"/>
      <c r="B9" s="222" t="s">
        <v>30</v>
      </c>
      <c r="C9" s="225" t="s">
        <v>49</v>
      </c>
      <c r="D9" s="206" t="s">
        <v>93</v>
      </c>
      <c r="E9" s="8">
        <v>2</v>
      </c>
      <c r="F9" s="8">
        <v>2</v>
      </c>
      <c r="G9" s="8">
        <v>4</v>
      </c>
      <c r="H9" s="8">
        <v>2</v>
      </c>
      <c r="I9" s="8">
        <v>4</v>
      </c>
      <c r="J9" s="8">
        <v>2</v>
      </c>
      <c r="K9" s="8">
        <v>4</v>
      </c>
      <c r="L9" s="8">
        <v>2</v>
      </c>
      <c r="M9" s="8">
        <v>4</v>
      </c>
      <c r="N9" s="8">
        <v>2</v>
      </c>
      <c r="O9" s="8">
        <v>4</v>
      </c>
      <c r="P9" s="8">
        <v>2</v>
      </c>
      <c r="Q9" s="8">
        <v>4</v>
      </c>
      <c r="R9" s="8">
        <v>2</v>
      </c>
      <c r="S9" s="8">
        <v>4</v>
      </c>
      <c r="T9" s="8">
        <v>2</v>
      </c>
      <c r="U9" s="20">
        <v>2</v>
      </c>
      <c r="V9" s="25"/>
      <c r="W9" s="55">
        <f>SUM(E9:U9)</f>
        <v>48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20"/>
      <c r="AS9" s="20"/>
      <c r="AT9" s="19"/>
      <c r="AU9" s="24"/>
      <c r="AV9" s="24"/>
      <c r="AW9" s="54"/>
      <c r="AX9" s="54"/>
      <c r="AY9" s="54"/>
      <c r="AZ9" s="54"/>
      <c r="BA9" s="54"/>
      <c r="BB9" s="54"/>
      <c r="BC9" s="54"/>
      <c r="BD9" s="54"/>
      <c r="BE9" s="12"/>
    </row>
    <row r="10" spans="1:57" ht="18" customHeight="1">
      <c r="A10" s="236"/>
      <c r="B10" s="222"/>
      <c r="C10" s="225"/>
      <c r="D10" s="207"/>
      <c r="E10" s="9">
        <v>1</v>
      </c>
      <c r="F10" s="9"/>
      <c r="G10" s="9"/>
      <c r="H10" s="9">
        <v>1</v>
      </c>
      <c r="I10" s="9"/>
      <c r="J10" s="9">
        <v>1</v>
      </c>
      <c r="K10" s="9"/>
      <c r="L10" s="9">
        <v>1</v>
      </c>
      <c r="M10" s="9"/>
      <c r="N10" s="9">
        <v>1</v>
      </c>
      <c r="O10" s="9"/>
      <c r="P10" s="9">
        <v>1</v>
      </c>
      <c r="Q10" s="9"/>
      <c r="R10" s="9">
        <v>1</v>
      </c>
      <c r="S10" s="9"/>
      <c r="T10" s="9"/>
      <c r="U10" s="9">
        <v>1</v>
      </c>
      <c r="V10" s="24"/>
      <c r="W10" s="54">
        <f aca="true" t="shared" si="0" ref="W10:W38">SUM(E10:U10)</f>
        <v>8</v>
      </c>
      <c r="X10" s="9"/>
      <c r="Y10" s="9"/>
      <c r="Z10" s="9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140"/>
      <c r="AR10" s="23"/>
      <c r="AS10" s="19"/>
      <c r="AT10" s="19"/>
      <c r="AU10" s="24"/>
      <c r="AV10" s="24"/>
      <c r="AW10" s="54"/>
      <c r="AX10" s="54"/>
      <c r="AY10" s="54"/>
      <c r="AZ10" s="54"/>
      <c r="BA10" s="54"/>
      <c r="BB10" s="54"/>
      <c r="BC10" s="54"/>
      <c r="BD10" s="54"/>
      <c r="BE10" s="12"/>
    </row>
    <row r="11" spans="1:57" ht="16.5" customHeight="1">
      <c r="A11" s="236"/>
      <c r="B11" s="243" t="s">
        <v>31</v>
      </c>
      <c r="C11" s="225" t="s">
        <v>18</v>
      </c>
      <c r="D11" s="206" t="s">
        <v>94</v>
      </c>
      <c r="E11" s="20">
        <v>2</v>
      </c>
      <c r="F11" s="20">
        <v>2</v>
      </c>
      <c r="G11" s="20">
        <v>2</v>
      </c>
      <c r="H11" s="20">
        <v>2</v>
      </c>
      <c r="I11" s="20">
        <v>2</v>
      </c>
      <c r="J11" s="20">
        <v>2</v>
      </c>
      <c r="K11" s="20">
        <v>2</v>
      </c>
      <c r="L11" s="20">
        <v>2</v>
      </c>
      <c r="M11" s="20">
        <v>2</v>
      </c>
      <c r="N11" s="20">
        <v>2</v>
      </c>
      <c r="O11" s="20">
        <v>2</v>
      </c>
      <c r="P11" s="20">
        <v>2</v>
      </c>
      <c r="Q11" s="20">
        <v>2</v>
      </c>
      <c r="R11" s="20">
        <v>2</v>
      </c>
      <c r="S11" s="20">
        <v>2</v>
      </c>
      <c r="T11" s="8">
        <v>2</v>
      </c>
      <c r="U11" s="23"/>
      <c r="V11" s="25"/>
      <c r="W11" s="55">
        <f t="shared" si="0"/>
        <v>32</v>
      </c>
      <c r="X11" s="8">
        <v>2</v>
      </c>
      <c r="Y11" s="8">
        <v>2</v>
      </c>
      <c r="Z11" s="8">
        <v>2</v>
      </c>
      <c r="AA11" s="8">
        <v>2</v>
      </c>
      <c r="AB11" s="8">
        <v>2</v>
      </c>
      <c r="AC11" s="8">
        <v>2</v>
      </c>
      <c r="AD11" s="8">
        <v>2</v>
      </c>
      <c r="AE11" s="8">
        <v>2</v>
      </c>
      <c r="AF11" s="8">
        <v>2</v>
      </c>
      <c r="AG11" s="8">
        <v>2</v>
      </c>
      <c r="AH11" s="8">
        <v>2</v>
      </c>
      <c r="AI11" s="8">
        <v>2</v>
      </c>
      <c r="AJ11" s="8">
        <v>2</v>
      </c>
      <c r="AK11" s="8">
        <v>2</v>
      </c>
      <c r="AL11" s="8">
        <v>2</v>
      </c>
      <c r="AM11" s="8">
        <v>2</v>
      </c>
      <c r="AN11" s="8">
        <v>2</v>
      </c>
      <c r="AO11" s="8">
        <v>2</v>
      </c>
      <c r="AP11" s="8">
        <v>2</v>
      </c>
      <c r="AQ11" s="140"/>
      <c r="AR11" s="8">
        <v>2</v>
      </c>
      <c r="AS11" s="20">
        <v>2</v>
      </c>
      <c r="AT11" s="25">
        <v>2</v>
      </c>
      <c r="AU11" s="25"/>
      <c r="AV11" s="25"/>
      <c r="AW11" s="55">
        <f>SUM(X11:AS11)+AT11</f>
        <v>44</v>
      </c>
      <c r="AX11" s="54"/>
      <c r="AY11" s="54"/>
      <c r="AZ11" s="54"/>
      <c r="BA11" s="54"/>
      <c r="BB11" s="54"/>
      <c r="BC11" s="54"/>
      <c r="BD11" s="54"/>
      <c r="BE11" s="48"/>
    </row>
    <row r="12" spans="1:57" ht="18" customHeight="1">
      <c r="A12" s="236"/>
      <c r="B12" s="243"/>
      <c r="C12" s="225"/>
      <c r="D12" s="207"/>
      <c r="E12" s="23">
        <v>1</v>
      </c>
      <c r="F12" s="23">
        <v>1</v>
      </c>
      <c r="G12" s="23">
        <v>1</v>
      </c>
      <c r="H12" s="23"/>
      <c r="I12" s="23">
        <v>1</v>
      </c>
      <c r="J12" s="23"/>
      <c r="K12" s="23">
        <v>1</v>
      </c>
      <c r="L12" s="23"/>
      <c r="M12" s="23">
        <v>1</v>
      </c>
      <c r="N12" s="23"/>
      <c r="O12" s="23">
        <v>1</v>
      </c>
      <c r="P12" s="23"/>
      <c r="Q12" s="23">
        <v>1</v>
      </c>
      <c r="R12" s="23"/>
      <c r="S12" s="23">
        <v>1</v>
      </c>
      <c r="T12" s="23">
        <v>1</v>
      </c>
      <c r="U12" s="23"/>
      <c r="V12" s="24"/>
      <c r="W12" s="54">
        <f t="shared" si="0"/>
        <v>10</v>
      </c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140"/>
      <c r="AR12" s="9"/>
      <c r="AS12" s="9"/>
      <c r="AT12" s="24"/>
      <c r="AU12" s="25"/>
      <c r="AV12" s="24"/>
      <c r="AW12" s="54">
        <f>SUM(X12:AS12)+AT12</f>
        <v>0</v>
      </c>
      <c r="AX12" s="54"/>
      <c r="AY12" s="54"/>
      <c r="AZ12" s="54"/>
      <c r="BA12" s="54"/>
      <c r="BB12" s="54"/>
      <c r="BC12" s="54"/>
      <c r="BD12" s="54"/>
      <c r="BE12" s="12"/>
    </row>
    <row r="13" spans="1:57" ht="17.25" customHeight="1">
      <c r="A13" s="236"/>
      <c r="B13" s="223" t="s">
        <v>32</v>
      </c>
      <c r="C13" s="218" t="s">
        <v>19</v>
      </c>
      <c r="D13" s="206" t="s">
        <v>94</v>
      </c>
      <c r="E13" s="20"/>
      <c r="F13" s="20">
        <v>2</v>
      </c>
      <c r="G13" s="20">
        <v>2</v>
      </c>
      <c r="H13" s="20">
        <v>2</v>
      </c>
      <c r="I13" s="20">
        <v>2</v>
      </c>
      <c r="J13" s="20">
        <v>2</v>
      </c>
      <c r="K13" s="20">
        <v>2</v>
      </c>
      <c r="L13" s="20">
        <v>2</v>
      </c>
      <c r="M13" s="20">
        <v>2</v>
      </c>
      <c r="N13" s="20">
        <v>2</v>
      </c>
      <c r="O13" s="20">
        <v>2</v>
      </c>
      <c r="P13" s="20">
        <v>2</v>
      </c>
      <c r="Q13" s="20">
        <v>2</v>
      </c>
      <c r="R13" s="20">
        <v>2</v>
      </c>
      <c r="S13" s="20">
        <v>2</v>
      </c>
      <c r="T13" s="8">
        <v>2</v>
      </c>
      <c r="U13" s="8">
        <v>2</v>
      </c>
      <c r="V13" s="25"/>
      <c r="W13" s="55">
        <f t="shared" si="0"/>
        <v>32</v>
      </c>
      <c r="X13" s="8"/>
      <c r="Y13" s="8">
        <v>2</v>
      </c>
      <c r="Z13" s="8">
        <v>2</v>
      </c>
      <c r="AA13" s="8">
        <v>2</v>
      </c>
      <c r="AB13" s="8">
        <v>2</v>
      </c>
      <c r="AC13" s="8">
        <v>2</v>
      </c>
      <c r="AD13" s="8">
        <v>2</v>
      </c>
      <c r="AE13" s="8">
        <v>2</v>
      </c>
      <c r="AF13" s="8">
        <v>2</v>
      </c>
      <c r="AG13" s="8">
        <v>2</v>
      </c>
      <c r="AH13" s="8">
        <v>2</v>
      </c>
      <c r="AI13" s="8">
        <v>2</v>
      </c>
      <c r="AJ13" s="8">
        <v>2</v>
      </c>
      <c r="AK13" s="8">
        <v>2</v>
      </c>
      <c r="AL13" s="8">
        <v>2</v>
      </c>
      <c r="AM13" s="8">
        <v>2</v>
      </c>
      <c r="AN13" s="8">
        <v>2</v>
      </c>
      <c r="AO13" s="8">
        <v>2</v>
      </c>
      <c r="AP13" s="8">
        <v>2</v>
      </c>
      <c r="AQ13" s="140"/>
      <c r="AR13" s="8">
        <v>4</v>
      </c>
      <c r="AS13" s="20">
        <v>2</v>
      </c>
      <c r="AT13" s="25">
        <v>2</v>
      </c>
      <c r="AU13" s="25"/>
      <c r="AV13" s="25"/>
      <c r="AW13" s="55">
        <f>SUM(X13:AS13)+AT13</f>
        <v>44</v>
      </c>
      <c r="AX13" s="54"/>
      <c r="AY13" s="54"/>
      <c r="AZ13" s="54"/>
      <c r="BA13" s="54"/>
      <c r="BB13" s="54"/>
      <c r="BC13" s="54"/>
      <c r="BD13" s="54"/>
      <c r="BE13" s="48"/>
    </row>
    <row r="14" spans="1:57" s="105" customFormat="1" ht="19.5" customHeight="1">
      <c r="A14" s="236"/>
      <c r="B14" s="224"/>
      <c r="C14" s="219"/>
      <c r="D14" s="207"/>
      <c r="E14" s="23"/>
      <c r="F14" s="23">
        <f>F13</f>
        <v>2</v>
      </c>
      <c r="G14" s="23">
        <f aca="true" t="shared" si="1" ref="G14:U14">G13</f>
        <v>2</v>
      </c>
      <c r="H14" s="23">
        <f t="shared" si="1"/>
        <v>2</v>
      </c>
      <c r="I14" s="23">
        <f t="shared" si="1"/>
        <v>2</v>
      </c>
      <c r="J14" s="23">
        <f t="shared" si="1"/>
        <v>2</v>
      </c>
      <c r="K14" s="23">
        <f t="shared" si="1"/>
        <v>2</v>
      </c>
      <c r="L14" s="23">
        <f t="shared" si="1"/>
        <v>2</v>
      </c>
      <c r="M14" s="23">
        <f t="shared" si="1"/>
        <v>2</v>
      </c>
      <c r="N14" s="23">
        <f t="shared" si="1"/>
        <v>2</v>
      </c>
      <c r="O14" s="23">
        <f t="shared" si="1"/>
        <v>2</v>
      </c>
      <c r="P14" s="23">
        <f t="shared" si="1"/>
        <v>2</v>
      </c>
      <c r="Q14" s="23">
        <f t="shared" si="1"/>
        <v>2</v>
      </c>
      <c r="R14" s="23">
        <f t="shared" si="1"/>
        <v>2</v>
      </c>
      <c r="S14" s="23">
        <f t="shared" si="1"/>
        <v>2</v>
      </c>
      <c r="T14" s="23">
        <f t="shared" si="1"/>
        <v>2</v>
      </c>
      <c r="U14" s="23">
        <f t="shared" si="1"/>
        <v>2</v>
      </c>
      <c r="V14" s="24"/>
      <c r="W14" s="54">
        <f t="shared" si="0"/>
        <v>32</v>
      </c>
      <c r="X14" s="9"/>
      <c r="Y14" s="9">
        <f aca="true" t="shared" si="2" ref="Y14:AS14">Y13</f>
        <v>2</v>
      </c>
      <c r="Z14" s="9">
        <f t="shared" si="2"/>
        <v>2</v>
      </c>
      <c r="AA14" s="9">
        <f t="shared" si="2"/>
        <v>2</v>
      </c>
      <c r="AB14" s="9">
        <f t="shared" si="2"/>
        <v>2</v>
      </c>
      <c r="AC14" s="9">
        <f t="shared" si="2"/>
        <v>2</v>
      </c>
      <c r="AD14" s="9">
        <f t="shared" si="2"/>
        <v>2</v>
      </c>
      <c r="AE14" s="9">
        <f t="shared" si="2"/>
        <v>2</v>
      </c>
      <c r="AF14" s="9">
        <f t="shared" si="2"/>
        <v>2</v>
      </c>
      <c r="AG14" s="9">
        <f t="shared" si="2"/>
        <v>2</v>
      </c>
      <c r="AH14" s="9">
        <f t="shared" si="2"/>
        <v>2</v>
      </c>
      <c r="AI14" s="9">
        <f t="shared" si="2"/>
        <v>2</v>
      </c>
      <c r="AJ14" s="9">
        <f t="shared" si="2"/>
        <v>2</v>
      </c>
      <c r="AK14" s="9">
        <f t="shared" si="2"/>
        <v>2</v>
      </c>
      <c r="AL14" s="9">
        <f t="shared" si="2"/>
        <v>2</v>
      </c>
      <c r="AM14" s="9">
        <f t="shared" si="2"/>
        <v>2</v>
      </c>
      <c r="AN14" s="9">
        <f t="shared" si="2"/>
        <v>2</v>
      </c>
      <c r="AO14" s="9">
        <f t="shared" si="2"/>
        <v>2</v>
      </c>
      <c r="AP14" s="9">
        <f t="shared" si="2"/>
        <v>2</v>
      </c>
      <c r="AQ14" s="141"/>
      <c r="AR14" s="9">
        <f>AR13</f>
        <v>4</v>
      </c>
      <c r="AS14" s="9">
        <f t="shared" si="2"/>
        <v>2</v>
      </c>
      <c r="AT14" s="23">
        <v>2</v>
      </c>
      <c r="AU14" s="24"/>
      <c r="AV14" s="24"/>
      <c r="AW14" s="54">
        <f>SUM(X14:AS14)+AT14</f>
        <v>44</v>
      </c>
      <c r="AX14" s="54"/>
      <c r="AY14" s="54"/>
      <c r="AZ14" s="54"/>
      <c r="BA14" s="54"/>
      <c r="BB14" s="54"/>
      <c r="BC14" s="54"/>
      <c r="BD14" s="54"/>
      <c r="BE14" s="12"/>
    </row>
    <row r="15" spans="1:57" ht="20.25" customHeight="1">
      <c r="A15" s="236"/>
      <c r="B15" s="246" t="s">
        <v>33</v>
      </c>
      <c r="C15" s="211" t="s">
        <v>35</v>
      </c>
      <c r="D15" s="218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8"/>
      <c r="U15" s="23"/>
      <c r="V15" s="25"/>
      <c r="W15" s="54"/>
      <c r="X15" s="8"/>
      <c r="Y15" s="8"/>
      <c r="Z15" s="8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5"/>
      <c r="AR15" s="20"/>
      <c r="AS15" s="27"/>
      <c r="AT15" s="27"/>
      <c r="AU15" s="24"/>
      <c r="AV15" s="24"/>
      <c r="AW15" s="55"/>
      <c r="AX15" s="54"/>
      <c r="AY15" s="54"/>
      <c r="AZ15" s="54"/>
      <c r="BA15" s="54"/>
      <c r="BB15" s="54"/>
      <c r="BC15" s="54"/>
      <c r="BD15" s="54"/>
      <c r="BE15" s="11"/>
    </row>
    <row r="16" spans="1:57" ht="19.5" customHeight="1">
      <c r="A16" s="236"/>
      <c r="B16" s="246"/>
      <c r="C16" s="212"/>
      <c r="D16" s="219"/>
      <c r="E16" s="20"/>
      <c r="F16" s="20"/>
      <c r="G16" s="21"/>
      <c r="H16" s="20"/>
      <c r="I16" s="20"/>
      <c r="J16" s="22"/>
      <c r="K16" s="22"/>
      <c r="L16" s="22"/>
      <c r="M16" s="20"/>
      <c r="N16" s="20"/>
      <c r="O16" s="20"/>
      <c r="P16" s="23"/>
      <c r="Q16" s="24"/>
      <c r="R16" s="25"/>
      <c r="S16" s="20"/>
      <c r="T16" s="8"/>
      <c r="U16" s="23"/>
      <c r="V16" s="25"/>
      <c r="W16" s="54"/>
      <c r="X16" s="9"/>
      <c r="Y16" s="9"/>
      <c r="Z16" s="9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19"/>
      <c r="AT16" s="19"/>
      <c r="AU16" s="24"/>
      <c r="AV16" s="24"/>
      <c r="AW16" s="55"/>
      <c r="AX16" s="54"/>
      <c r="AY16" s="54"/>
      <c r="AZ16" s="54"/>
      <c r="BA16" s="54"/>
      <c r="BB16" s="54"/>
      <c r="BC16" s="54"/>
      <c r="BD16" s="54"/>
      <c r="BE16" s="11"/>
    </row>
    <row r="17" spans="1:57" ht="15" customHeight="1">
      <c r="A17" s="236"/>
      <c r="B17" s="223" t="s">
        <v>34</v>
      </c>
      <c r="C17" s="218" t="s">
        <v>54</v>
      </c>
      <c r="D17" s="206" t="s">
        <v>95</v>
      </c>
      <c r="E17" s="20">
        <v>2</v>
      </c>
      <c r="F17" s="20">
        <v>2</v>
      </c>
      <c r="G17" s="20">
        <v>4</v>
      </c>
      <c r="H17" s="20">
        <v>2</v>
      </c>
      <c r="I17" s="20">
        <v>4</v>
      </c>
      <c r="J17" s="20">
        <v>2</v>
      </c>
      <c r="K17" s="20">
        <v>4</v>
      </c>
      <c r="L17" s="20">
        <v>2</v>
      </c>
      <c r="M17" s="20">
        <v>4</v>
      </c>
      <c r="N17" s="20">
        <v>2</v>
      </c>
      <c r="O17" s="20">
        <v>2</v>
      </c>
      <c r="P17" s="20">
        <v>2</v>
      </c>
      <c r="Q17" s="25">
        <v>2</v>
      </c>
      <c r="R17" s="25">
        <v>2</v>
      </c>
      <c r="S17" s="20">
        <v>2</v>
      </c>
      <c r="T17" s="8">
        <v>2</v>
      </c>
      <c r="U17" s="60" t="s">
        <v>25</v>
      </c>
      <c r="V17" s="25"/>
      <c r="W17" s="55">
        <f t="shared" si="0"/>
        <v>40</v>
      </c>
      <c r="X17" s="9"/>
      <c r="Y17" s="9"/>
      <c r="Z17" s="9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19"/>
      <c r="AU17" s="24"/>
      <c r="AV17" s="24"/>
      <c r="AW17" s="55"/>
      <c r="AX17" s="54"/>
      <c r="AY17" s="54"/>
      <c r="AZ17" s="54"/>
      <c r="BA17" s="54"/>
      <c r="BB17" s="54"/>
      <c r="BC17" s="54"/>
      <c r="BD17" s="54"/>
      <c r="BE17" s="11"/>
    </row>
    <row r="18" spans="1:57" ht="18.75" customHeight="1">
      <c r="A18" s="236"/>
      <c r="B18" s="224"/>
      <c r="C18" s="219"/>
      <c r="D18" s="207"/>
      <c r="E18" s="23">
        <f>E17/2</f>
        <v>1</v>
      </c>
      <c r="F18" s="23">
        <f aca="true" t="shared" si="3" ref="F18:T18">F17/2</f>
        <v>1</v>
      </c>
      <c r="G18" s="23">
        <f t="shared" si="3"/>
        <v>2</v>
      </c>
      <c r="H18" s="23">
        <f t="shared" si="3"/>
        <v>1</v>
      </c>
      <c r="I18" s="23">
        <f t="shared" si="3"/>
        <v>2</v>
      </c>
      <c r="J18" s="23">
        <f t="shared" si="3"/>
        <v>1</v>
      </c>
      <c r="K18" s="23">
        <f t="shared" si="3"/>
        <v>2</v>
      </c>
      <c r="L18" s="23">
        <f t="shared" si="3"/>
        <v>1</v>
      </c>
      <c r="M18" s="23">
        <f t="shared" si="3"/>
        <v>2</v>
      </c>
      <c r="N18" s="23">
        <f t="shared" si="3"/>
        <v>1</v>
      </c>
      <c r="O18" s="23">
        <f t="shared" si="3"/>
        <v>1</v>
      </c>
      <c r="P18" s="23">
        <f t="shared" si="3"/>
        <v>1</v>
      </c>
      <c r="Q18" s="23">
        <f t="shared" si="3"/>
        <v>1</v>
      </c>
      <c r="R18" s="23">
        <f t="shared" si="3"/>
        <v>1</v>
      </c>
      <c r="S18" s="23">
        <f t="shared" si="3"/>
        <v>1</v>
      </c>
      <c r="T18" s="23">
        <f t="shared" si="3"/>
        <v>1</v>
      </c>
      <c r="U18" s="20"/>
      <c r="V18" s="25"/>
      <c r="W18" s="54">
        <f t="shared" si="0"/>
        <v>20</v>
      </c>
      <c r="X18" s="9"/>
      <c r="Y18" s="9"/>
      <c r="Z18" s="9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19"/>
      <c r="AU18" s="24"/>
      <c r="AV18" s="24"/>
      <c r="AW18" s="55"/>
      <c r="AX18" s="54"/>
      <c r="AY18" s="54"/>
      <c r="AZ18" s="54"/>
      <c r="BA18" s="54"/>
      <c r="BB18" s="54"/>
      <c r="BC18" s="54"/>
      <c r="BD18" s="54"/>
      <c r="BE18" s="11"/>
    </row>
    <row r="19" spans="1:57" s="107" customFormat="1" ht="18.75" customHeight="1">
      <c r="A19" s="236"/>
      <c r="B19" s="218" t="s">
        <v>159</v>
      </c>
      <c r="C19" s="218" t="s">
        <v>160</v>
      </c>
      <c r="D19" s="206" t="s">
        <v>111</v>
      </c>
      <c r="E19" s="25"/>
      <c r="F19" s="25">
        <v>4</v>
      </c>
      <c r="G19" s="25">
        <v>4</v>
      </c>
      <c r="H19" s="25">
        <v>4</v>
      </c>
      <c r="I19" s="25">
        <v>4</v>
      </c>
      <c r="J19" s="25">
        <v>4</v>
      </c>
      <c r="K19" s="25">
        <v>4</v>
      </c>
      <c r="L19" s="25">
        <v>4</v>
      </c>
      <c r="M19" s="25">
        <v>4</v>
      </c>
      <c r="N19" s="25">
        <v>4</v>
      </c>
      <c r="O19" s="25">
        <v>4</v>
      </c>
      <c r="P19" s="25">
        <v>4</v>
      </c>
      <c r="Q19" s="25">
        <v>4</v>
      </c>
      <c r="R19" s="25">
        <v>4</v>
      </c>
      <c r="S19" s="25">
        <v>2</v>
      </c>
      <c r="T19" s="11">
        <v>2</v>
      </c>
      <c r="U19" s="25">
        <v>4</v>
      </c>
      <c r="V19" s="25"/>
      <c r="W19" s="55">
        <f t="shared" si="0"/>
        <v>60</v>
      </c>
      <c r="X19" s="11"/>
      <c r="Y19" s="11"/>
      <c r="Z19" s="11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55"/>
      <c r="AX19" s="55"/>
      <c r="AY19" s="55"/>
      <c r="AZ19" s="55"/>
      <c r="BA19" s="55"/>
      <c r="BB19" s="55"/>
      <c r="BC19" s="55"/>
      <c r="BD19" s="55"/>
      <c r="BE19" s="11"/>
    </row>
    <row r="20" spans="1:57" ht="18.75" customHeight="1">
      <c r="A20" s="236"/>
      <c r="B20" s="219"/>
      <c r="C20" s="219"/>
      <c r="D20" s="207"/>
      <c r="E20" s="23"/>
      <c r="F20" s="23">
        <f aca="true" t="shared" si="4" ref="F20:U20">F19/2</f>
        <v>2</v>
      </c>
      <c r="G20" s="23">
        <f t="shared" si="4"/>
        <v>2</v>
      </c>
      <c r="H20" s="23">
        <f t="shared" si="4"/>
        <v>2</v>
      </c>
      <c r="I20" s="23">
        <f t="shared" si="4"/>
        <v>2</v>
      </c>
      <c r="J20" s="23">
        <f t="shared" si="4"/>
        <v>2</v>
      </c>
      <c r="K20" s="23">
        <f t="shared" si="4"/>
        <v>2</v>
      </c>
      <c r="L20" s="23">
        <f t="shared" si="4"/>
        <v>2</v>
      </c>
      <c r="M20" s="23">
        <f t="shared" si="4"/>
        <v>2</v>
      </c>
      <c r="N20" s="23">
        <f t="shared" si="4"/>
        <v>2</v>
      </c>
      <c r="O20" s="23">
        <f t="shared" si="4"/>
        <v>2</v>
      </c>
      <c r="P20" s="23">
        <f t="shared" si="4"/>
        <v>2</v>
      </c>
      <c r="Q20" s="23">
        <f t="shared" si="4"/>
        <v>2</v>
      </c>
      <c r="R20" s="23">
        <f t="shared" si="4"/>
        <v>2</v>
      </c>
      <c r="S20" s="23">
        <f t="shared" si="4"/>
        <v>1</v>
      </c>
      <c r="T20" s="23">
        <f t="shared" si="4"/>
        <v>1</v>
      </c>
      <c r="U20" s="23">
        <f t="shared" si="4"/>
        <v>2</v>
      </c>
      <c r="V20" s="25"/>
      <c r="W20" s="54">
        <f t="shared" si="0"/>
        <v>30</v>
      </c>
      <c r="X20" s="9"/>
      <c r="Y20" s="9"/>
      <c r="Z20" s="9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19"/>
      <c r="AU20" s="24"/>
      <c r="AV20" s="24"/>
      <c r="AW20" s="55"/>
      <c r="AX20" s="54"/>
      <c r="AY20" s="54"/>
      <c r="AZ20" s="54"/>
      <c r="BA20" s="54"/>
      <c r="BB20" s="54"/>
      <c r="BC20" s="54"/>
      <c r="BD20" s="54"/>
      <c r="BE20" s="11"/>
    </row>
    <row r="21" spans="1:57" ht="18.75" customHeight="1">
      <c r="A21" s="236"/>
      <c r="B21" s="223" t="s">
        <v>58</v>
      </c>
      <c r="C21" s="209" t="s">
        <v>70</v>
      </c>
      <c r="D21" s="206" t="s">
        <v>96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11"/>
      <c r="U21" s="25"/>
      <c r="V21" s="25"/>
      <c r="W21" s="54"/>
      <c r="X21" s="8"/>
      <c r="Y21" s="11">
        <v>2</v>
      </c>
      <c r="Z21" s="11">
        <v>2</v>
      </c>
      <c r="AA21" s="11">
        <v>2</v>
      </c>
      <c r="AB21" s="11">
        <v>2</v>
      </c>
      <c r="AC21" s="11">
        <v>2</v>
      </c>
      <c r="AD21" s="11">
        <v>2</v>
      </c>
      <c r="AE21" s="11">
        <v>2</v>
      </c>
      <c r="AF21" s="11">
        <v>2</v>
      </c>
      <c r="AG21" s="11">
        <v>2</v>
      </c>
      <c r="AH21" s="11">
        <v>2</v>
      </c>
      <c r="AI21" s="11">
        <v>2</v>
      </c>
      <c r="AJ21" s="11">
        <v>2</v>
      </c>
      <c r="AK21" s="11">
        <v>2</v>
      </c>
      <c r="AL21" s="25">
        <v>2</v>
      </c>
      <c r="AM21" s="25">
        <v>2</v>
      </c>
      <c r="AN21" s="25">
        <v>2</v>
      </c>
      <c r="AO21" s="25"/>
      <c r="AP21" s="25"/>
      <c r="AQ21" s="23"/>
      <c r="AR21" s="23"/>
      <c r="AS21" s="23"/>
      <c r="AT21" s="6"/>
      <c r="AU21" s="24"/>
      <c r="AV21" s="25"/>
      <c r="AW21" s="55">
        <f aca="true" t="shared" si="5" ref="AW21:AW30">SUM(X21:AU21)</f>
        <v>32</v>
      </c>
      <c r="AX21" s="54"/>
      <c r="AY21" s="54"/>
      <c r="AZ21" s="54"/>
      <c r="BA21" s="54"/>
      <c r="BB21" s="54"/>
      <c r="BC21" s="54"/>
      <c r="BD21" s="54"/>
      <c r="BE21" s="11"/>
    </row>
    <row r="22" spans="1:57" s="105" customFormat="1" ht="19.5" customHeight="1">
      <c r="A22" s="236"/>
      <c r="B22" s="224"/>
      <c r="C22" s="210"/>
      <c r="D22" s="207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  <c r="R22" s="24"/>
      <c r="S22" s="23"/>
      <c r="T22" s="9"/>
      <c r="U22" s="23"/>
      <c r="V22" s="24"/>
      <c r="W22" s="54"/>
      <c r="X22" s="9"/>
      <c r="Y22" s="12">
        <f>Y21/2</f>
        <v>1</v>
      </c>
      <c r="Z22" s="12">
        <f aca="true" t="shared" si="6" ref="Z22:AN22">Z21/2</f>
        <v>1</v>
      </c>
      <c r="AA22" s="12">
        <f t="shared" si="6"/>
        <v>1</v>
      </c>
      <c r="AB22" s="12">
        <f t="shared" si="6"/>
        <v>1</v>
      </c>
      <c r="AC22" s="12">
        <f t="shared" si="6"/>
        <v>1</v>
      </c>
      <c r="AD22" s="12">
        <f t="shared" si="6"/>
        <v>1</v>
      </c>
      <c r="AE22" s="12">
        <f t="shared" si="6"/>
        <v>1</v>
      </c>
      <c r="AF22" s="12">
        <f t="shared" si="6"/>
        <v>1</v>
      </c>
      <c r="AG22" s="12">
        <f t="shared" si="6"/>
        <v>1</v>
      </c>
      <c r="AH22" s="12">
        <f t="shared" si="6"/>
        <v>1</v>
      </c>
      <c r="AI22" s="12">
        <f t="shared" si="6"/>
        <v>1</v>
      </c>
      <c r="AJ22" s="12">
        <f t="shared" si="6"/>
        <v>1</v>
      </c>
      <c r="AK22" s="12">
        <f t="shared" si="6"/>
        <v>1</v>
      </c>
      <c r="AL22" s="12">
        <f t="shared" si="6"/>
        <v>1</v>
      </c>
      <c r="AM22" s="12">
        <f t="shared" si="6"/>
        <v>1</v>
      </c>
      <c r="AN22" s="12">
        <f t="shared" si="6"/>
        <v>1</v>
      </c>
      <c r="AO22" s="24"/>
      <c r="AP22" s="24"/>
      <c r="AQ22" s="23"/>
      <c r="AR22" s="23"/>
      <c r="AS22" s="23"/>
      <c r="AT22" s="6"/>
      <c r="AU22" s="24"/>
      <c r="AV22" s="24"/>
      <c r="AW22" s="54">
        <f t="shared" si="5"/>
        <v>16</v>
      </c>
      <c r="AX22" s="54"/>
      <c r="AY22" s="54"/>
      <c r="AZ22" s="54"/>
      <c r="BA22" s="54"/>
      <c r="BB22" s="54"/>
      <c r="BC22" s="54"/>
      <c r="BD22" s="54"/>
      <c r="BE22" s="12"/>
    </row>
    <row r="23" spans="1:57" ht="18.75" customHeight="1">
      <c r="A23" s="236"/>
      <c r="B23" s="234" t="s">
        <v>22</v>
      </c>
      <c r="C23" s="237" t="s">
        <v>41</v>
      </c>
      <c r="D23" s="206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8"/>
      <c r="U23" s="23"/>
      <c r="V23" s="25"/>
      <c r="W23" s="54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20"/>
      <c r="AM23" s="20"/>
      <c r="AN23" s="20"/>
      <c r="AO23" s="20"/>
      <c r="AP23" s="25"/>
      <c r="AQ23" s="25"/>
      <c r="AR23" s="25"/>
      <c r="AS23" s="25"/>
      <c r="AT23" s="11"/>
      <c r="AU23" s="25"/>
      <c r="AV23" s="24"/>
      <c r="AW23" s="55"/>
      <c r="AX23" s="54"/>
      <c r="AY23" s="54"/>
      <c r="AZ23" s="54"/>
      <c r="BA23" s="54"/>
      <c r="BB23" s="54"/>
      <c r="BC23" s="54"/>
      <c r="BD23" s="54"/>
      <c r="BE23" s="25"/>
    </row>
    <row r="24" spans="1:57" ht="15.75" customHeight="1">
      <c r="A24" s="236"/>
      <c r="B24" s="234"/>
      <c r="C24" s="239"/>
      <c r="D24" s="207"/>
      <c r="E24" s="20"/>
      <c r="F24" s="20"/>
      <c r="G24" s="59"/>
      <c r="H24" s="20"/>
      <c r="I24" s="20"/>
      <c r="J24" s="59"/>
      <c r="K24" s="59"/>
      <c r="L24" s="59"/>
      <c r="M24" s="20"/>
      <c r="N24" s="20"/>
      <c r="O24" s="20"/>
      <c r="P24" s="20"/>
      <c r="Q24" s="25"/>
      <c r="R24" s="25"/>
      <c r="S24" s="20"/>
      <c r="T24" s="8"/>
      <c r="U24" s="23"/>
      <c r="V24" s="25"/>
      <c r="W24" s="54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23"/>
      <c r="AM24" s="23"/>
      <c r="AN24" s="23"/>
      <c r="AO24" s="23"/>
      <c r="AP24" s="23"/>
      <c r="AQ24" s="23"/>
      <c r="AR24" s="23"/>
      <c r="AS24" s="23"/>
      <c r="AT24" s="6"/>
      <c r="AU24" s="24"/>
      <c r="AV24" s="24"/>
      <c r="AW24" s="55"/>
      <c r="AX24" s="54"/>
      <c r="AY24" s="54"/>
      <c r="AZ24" s="54"/>
      <c r="BA24" s="54"/>
      <c r="BB24" s="54"/>
      <c r="BC24" s="54"/>
      <c r="BD24" s="54"/>
      <c r="BE24" s="12"/>
    </row>
    <row r="25" spans="1:57" ht="15" customHeight="1">
      <c r="A25" s="236"/>
      <c r="B25" s="222" t="s">
        <v>37</v>
      </c>
      <c r="C25" s="209" t="s">
        <v>62</v>
      </c>
      <c r="D25" s="252" t="s">
        <v>97</v>
      </c>
      <c r="E25" s="25"/>
      <c r="F25" s="25">
        <v>4</v>
      </c>
      <c r="G25" s="25">
        <v>6</v>
      </c>
      <c r="H25" s="25">
        <v>4</v>
      </c>
      <c r="I25" s="25">
        <v>6</v>
      </c>
      <c r="J25" s="25">
        <v>4</v>
      </c>
      <c r="K25" s="25">
        <v>6</v>
      </c>
      <c r="L25" s="25">
        <v>4</v>
      </c>
      <c r="M25" s="25">
        <v>6</v>
      </c>
      <c r="N25" s="25">
        <v>4</v>
      </c>
      <c r="O25" s="25">
        <v>6</v>
      </c>
      <c r="P25" s="25">
        <v>4</v>
      </c>
      <c r="Q25" s="25">
        <v>6</v>
      </c>
      <c r="R25" s="25">
        <v>4</v>
      </c>
      <c r="S25" s="25">
        <v>6</v>
      </c>
      <c r="T25" s="25">
        <v>8</v>
      </c>
      <c r="U25" s="25">
        <v>2</v>
      </c>
      <c r="V25" s="25"/>
      <c r="W25" s="55">
        <f t="shared" si="0"/>
        <v>80</v>
      </c>
      <c r="X25" s="11"/>
      <c r="Y25" s="11"/>
      <c r="Z25" s="11">
        <v>2</v>
      </c>
      <c r="AA25" s="11"/>
      <c r="AB25" s="11">
        <v>2</v>
      </c>
      <c r="AC25" s="11">
        <v>2</v>
      </c>
      <c r="AD25" s="11">
        <v>2</v>
      </c>
      <c r="AE25" s="11">
        <v>2</v>
      </c>
      <c r="AF25" s="11">
        <v>2</v>
      </c>
      <c r="AG25" s="11">
        <v>2</v>
      </c>
      <c r="AH25" s="11">
        <v>2</v>
      </c>
      <c r="AI25" s="11"/>
      <c r="AJ25" s="11">
        <v>2</v>
      </c>
      <c r="AK25" s="11"/>
      <c r="AL25" s="25">
        <v>2</v>
      </c>
      <c r="AM25" s="20"/>
      <c r="AN25" s="20">
        <v>2</v>
      </c>
      <c r="AO25" s="20">
        <v>2</v>
      </c>
      <c r="AP25" s="20">
        <v>2</v>
      </c>
      <c r="AQ25" s="20"/>
      <c r="AR25" s="20"/>
      <c r="AS25" s="20">
        <v>2</v>
      </c>
      <c r="AT25" s="20">
        <v>2</v>
      </c>
      <c r="AV25" s="60" t="s">
        <v>25</v>
      </c>
      <c r="AW25" s="55">
        <f>SUM(X25:AV25)</f>
        <v>30</v>
      </c>
      <c r="AX25" s="54"/>
      <c r="AY25" s="54"/>
      <c r="AZ25" s="54"/>
      <c r="BA25" s="54"/>
      <c r="BB25" s="54"/>
      <c r="BC25" s="54"/>
      <c r="BD25" s="54"/>
      <c r="BE25" s="25"/>
    </row>
    <row r="26" spans="1:57" s="105" customFormat="1" ht="23.25" customHeight="1">
      <c r="A26" s="236"/>
      <c r="B26" s="222"/>
      <c r="C26" s="210"/>
      <c r="D26" s="253"/>
      <c r="E26" s="9"/>
      <c r="F26" s="9">
        <f>F25/2</f>
        <v>2</v>
      </c>
      <c r="G26" s="9">
        <f aca="true" t="shared" si="7" ref="G26:U26">G25/2</f>
        <v>3</v>
      </c>
      <c r="H26" s="9">
        <f t="shared" si="7"/>
        <v>2</v>
      </c>
      <c r="I26" s="9">
        <f t="shared" si="7"/>
        <v>3</v>
      </c>
      <c r="J26" s="9">
        <f t="shared" si="7"/>
        <v>2</v>
      </c>
      <c r="K26" s="9">
        <f t="shared" si="7"/>
        <v>3</v>
      </c>
      <c r="L26" s="9">
        <f t="shared" si="7"/>
        <v>2</v>
      </c>
      <c r="M26" s="9">
        <f t="shared" si="7"/>
        <v>3</v>
      </c>
      <c r="N26" s="9">
        <f t="shared" si="7"/>
        <v>2</v>
      </c>
      <c r="O26" s="9">
        <f t="shared" si="7"/>
        <v>3</v>
      </c>
      <c r="P26" s="9">
        <f t="shared" si="7"/>
        <v>2</v>
      </c>
      <c r="Q26" s="9">
        <f t="shared" si="7"/>
        <v>3</v>
      </c>
      <c r="R26" s="9">
        <f t="shared" si="7"/>
        <v>2</v>
      </c>
      <c r="S26" s="9">
        <f t="shared" si="7"/>
        <v>3</v>
      </c>
      <c r="T26" s="9">
        <f t="shared" si="7"/>
        <v>4</v>
      </c>
      <c r="U26" s="9">
        <f t="shared" si="7"/>
        <v>1</v>
      </c>
      <c r="V26" s="24"/>
      <c r="W26" s="54">
        <f t="shared" si="0"/>
        <v>40</v>
      </c>
      <c r="X26" s="23"/>
      <c r="Y26" s="23"/>
      <c r="Z26" s="23">
        <f>Z25/2</f>
        <v>1</v>
      </c>
      <c r="AA26" s="23">
        <f aca="true" t="shared" si="8" ref="AA26:AT26">AA25/2</f>
        <v>0</v>
      </c>
      <c r="AB26" s="23">
        <f t="shared" si="8"/>
        <v>1</v>
      </c>
      <c r="AC26" s="23">
        <f t="shared" si="8"/>
        <v>1</v>
      </c>
      <c r="AD26" s="23">
        <f t="shared" si="8"/>
        <v>1</v>
      </c>
      <c r="AE26" s="23">
        <f t="shared" si="8"/>
        <v>1</v>
      </c>
      <c r="AF26" s="23">
        <f t="shared" si="8"/>
        <v>1</v>
      </c>
      <c r="AG26" s="23">
        <f t="shared" si="8"/>
        <v>1</v>
      </c>
      <c r="AH26" s="23">
        <f t="shared" si="8"/>
        <v>1</v>
      </c>
      <c r="AI26" s="23"/>
      <c r="AJ26" s="23">
        <f t="shared" si="8"/>
        <v>1</v>
      </c>
      <c r="AK26" s="23"/>
      <c r="AL26" s="23">
        <f t="shared" si="8"/>
        <v>1</v>
      </c>
      <c r="AM26" s="23"/>
      <c r="AN26" s="23">
        <f t="shared" si="8"/>
        <v>1</v>
      </c>
      <c r="AO26" s="23">
        <f t="shared" si="8"/>
        <v>1</v>
      </c>
      <c r="AP26" s="23">
        <f t="shared" si="8"/>
        <v>1</v>
      </c>
      <c r="AQ26" s="141"/>
      <c r="AR26" s="23"/>
      <c r="AS26" s="23">
        <f t="shared" si="8"/>
        <v>1</v>
      </c>
      <c r="AT26" s="23">
        <f t="shared" si="8"/>
        <v>1</v>
      </c>
      <c r="AU26" s="24"/>
      <c r="AV26" s="24"/>
      <c r="AW26" s="55">
        <f t="shared" si="5"/>
        <v>15</v>
      </c>
      <c r="AX26" s="54"/>
      <c r="AY26" s="54"/>
      <c r="AZ26" s="54"/>
      <c r="BA26" s="54"/>
      <c r="BB26" s="54"/>
      <c r="BC26" s="54"/>
      <c r="BD26" s="54"/>
      <c r="BE26" s="24"/>
    </row>
    <row r="27" spans="1:57" ht="18.75" customHeight="1">
      <c r="A27" s="236"/>
      <c r="B27" s="223" t="s">
        <v>20</v>
      </c>
      <c r="C27" s="225" t="s">
        <v>92</v>
      </c>
      <c r="D27" s="218" t="s">
        <v>161</v>
      </c>
      <c r="E27" s="20"/>
      <c r="F27" s="20">
        <v>4</v>
      </c>
      <c r="G27" s="20">
        <v>2</v>
      </c>
      <c r="H27" s="20">
        <v>4</v>
      </c>
      <c r="I27" s="20">
        <v>2</v>
      </c>
      <c r="J27" s="20">
        <v>4</v>
      </c>
      <c r="K27" s="20">
        <v>2</v>
      </c>
      <c r="L27" s="20">
        <v>4</v>
      </c>
      <c r="M27" s="20">
        <v>2</v>
      </c>
      <c r="N27" s="20">
        <v>4</v>
      </c>
      <c r="O27" s="20">
        <v>2</v>
      </c>
      <c r="P27" s="20">
        <v>4</v>
      </c>
      <c r="Q27" s="20">
        <v>2</v>
      </c>
      <c r="R27" s="20">
        <v>4</v>
      </c>
      <c r="S27" s="20">
        <v>2</v>
      </c>
      <c r="T27" s="20">
        <v>4</v>
      </c>
      <c r="U27" s="20">
        <v>6</v>
      </c>
      <c r="V27" s="25"/>
      <c r="W27" s="55">
        <f t="shared" si="0"/>
        <v>52</v>
      </c>
      <c r="X27" s="11"/>
      <c r="Y27" s="11">
        <v>2</v>
      </c>
      <c r="Z27" s="11">
        <v>4</v>
      </c>
      <c r="AA27" s="11">
        <v>4</v>
      </c>
      <c r="AB27" s="11">
        <v>4</v>
      </c>
      <c r="AC27" s="11">
        <v>2</v>
      </c>
      <c r="AD27" s="11">
        <v>4</v>
      </c>
      <c r="AE27" s="11">
        <v>2</v>
      </c>
      <c r="AF27" s="11">
        <v>2</v>
      </c>
      <c r="AG27" s="11">
        <v>2</v>
      </c>
      <c r="AH27" s="11">
        <v>2</v>
      </c>
      <c r="AI27" s="11">
        <v>4</v>
      </c>
      <c r="AJ27" s="11">
        <v>4</v>
      </c>
      <c r="AK27" s="11">
        <v>2</v>
      </c>
      <c r="AL27" s="25">
        <v>4</v>
      </c>
      <c r="AM27" s="25">
        <v>4</v>
      </c>
      <c r="AN27" s="20">
        <v>4</v>
      </c>
      <c r="AO27" s="20">
        <v>6</v>
      </c>
      <c r="AP27" s="20">
        <v>4</v>
      </c>
      <c r="AQ27" s="140"/>
      <c r="AR27" s="20">
        <v>4</v>
      </c>
      <c r="AS27" s="20">
        <v>6</v>
      </c>
      <c r="AT27" s="20">
        <v>8</v>
      </c>
      <c r="AU27" s="25">
        <v>8</v>
      </c>
      <c r="AV27" s="25">
        <v>2</v>
      </c>
      <c r="AW27" s="55">
        <f>SUM(X27:AV27)</f>
        <v>88</v>
      </c>
      <c r="AX27" s="54"/>
      <c r="AY27" s="54"/>
      <c r="AZ27" s="54"/>
      <c r="BA27" s="54"/>
      <c r="BB27" s="54"/>
      <c r="BC27" s="54"/>
      <c r="BD27" s="54"/>
      <c r="BE27" s="24"/>
    </row>
    <row r="28" spans="1:57" s="105" customFormat="1" ht="18" customHeight="1">
      <c r="A28" s="236"/>
      <c r="B28" s="224"/>
      <c r="C28" s="225"/>
      <c r="D28" s="219"/>
      <c r="E28" s="9"/>
      <c r="F28" s="9">
        <f aca="true" t="shared" si="9" ref="F28:U28">F27/2</f>
        <v>2</v>
      </c>
      <c r="G28" s="9">
        <f t="shared" si="9"/>
        <v>1</v>
      </c>
      <c r="H28" s="9">
        <f t="shared" si="9"/>
        <v>2</v>
      </c>
      <c r="I28" s="9">
        <f t="shared" si="9"/>
        <v>1</v>
      </c>
      <c r="J28" s="9">
        <f t="shared" si="9"/>
        <v>2</v>
      </c>
      <c r="K28" s="9">
        <f t="shared" si="9"/>
        <v>1</v>
      </c>
      <c r="L28" s="9">
        <f t="shared" si="9"/>
        <v>2</v>
      </c>
      <c r="M28" s="9">
        <f t="shared" si="9"/>
        <v>1</v>
      </c>
      <c r="N28" s="9">
        <f t="shared" si="9"/>
        <v>2</v>
      </c>
      <c r="O28" s="9">
        <f t="shared" si="9"/>
        <v>1</v>
      </c>
      <c r="P28" s="9">
        <f t="shared" si="9"/>
        <v>2</v>
      </c>
      <c r="Q28" s="9">
        <f t="shared" si="9"/>
        <v>1</v>
      </c>
      <c r="R28" s="9">
        <f t="shared" si="9"/>
        <v>2</v>
      </c>
      <c r="S28" s="9">
        <f t="shared" si="9"/>
        <v>1</v>
      </c>
      <c r="T28" s="9">
        <f t="shared" si="9"/>
        <v>2</v>
      </c>
      <c r="U28" s="9">
        <f t="shared" si="9"/>
        <v>3</v>
      </c>
      <c r="V28" s="24"/>
      <c r="W28" s="54">
        <f t="shared" si="0"/>
        <v>26</v>
      </c>
      <c r="X28" s="23"/>
      <c r="Y28" s="23">
        <f aca="true" t="shared" si="10" ref="Y28:AV28">Y27/2</f>
        <v>1</v>
      </c>
      <c r="Z28" s="23">
        <f t="shared" si="10"/>
        <v>2</v>
      </c>
      <c r="AA28" s="23">
        <f t="shared" si="10"/>
        <v>2</v>
      </c>
      <c r="AB28" s="23">
        <f t="shared" si="10"/>
        <v>2</v>
      </c>
      <c r="AC28" s="23">
        <f t="shared" si="10"/>
        <v>1</v>
      </c>
      <c r="AD28" s="23">
        <f t="shared" si="10"/>
        <v>2</v>
      </c>
      <c r="AE28" s="23">
        <f t="shared" si="10"/>
        <v>1</v>
      </c>
      <c r="AF28" s="23">
        <f t="shared" si="10"/>
        <v>1</v>
      </c>
      <c r="AG28" s="23">
        <f t="shared" si="10"/>
        <v>1</v>
      </c>
      <c r="AH28" s="23">
        <f t="shared" si="10"/>
        <v>1</v>
      </c>
      <c r="AI28" s="23">
        <f t="shared" si="10"/>
        <v>2</v>
      </c>
      <c r="AJ28" s="23">
        <f t="shared" si="10"/>
        <v>2</v>
      </c>
      <c r="AK28" s="23">
        <f t="shared" si="10"/>
        <v>1</v>
      </c>
      <c r="AL28" s="23">
        <f t="shared" si="10"/>
        <v>2</v>
      </c>
      <c r="AM28" s="23">
        <f t="shared" si="10"/>
        <v>2</v>
      </c>
      <c r="AN28" s="23">
        <f t="shared" si="10"/>
        <v>2</v>
      </c>
      <c r="AO28" s="23">
        <f t="shared" si="10"/>
        <v>3</v>
      </c>
      <c r="AP28" s="23">
        <f t="shared" si="10"/>
        <v>2</v>
      </c>
      <c r="AQ28" s="141"/>
      <c r="AR28" s="23">
        <f>AR27/2</f>
        <v>2</v>
      </c>
      <c r="AS28" s="23">
        <f t="shared" si="10"/>
        <v>3</v>
      </c>
      <c r="AT28" s="23">
        <f t="shared" si="10"/>
        <v>4</v>
      </c>
      <c r="AU28" s="23">
        <f t="shared" si="10"/>
        <v>4</v>
      </c>
      <c r="AV28" s="23">
        <f t="shared" si="10"/>
        <v>1</v>
      </c>
      <c r="AW28" s="55">
        <f>SUM(X28:AV28)</f>
        <v>44</v>
      </c>
      <c r="AX28" s="54"/>
      <c r="AY28" s="54"/>
      <c r="AZ28" s="54"/>
      <c r="BA28" s="54"/>
      <c r="BB28" s="54"/>
      <c r="BC28" s="54"/>
      <c r="BD28" s="54"/>
      <c r="BE28" s="24"/>
    </row>
    <row r="29" spans="1:57" s="76" customFormat="1" ht="19.5" customHeight="1">
      <c r="A29" s="236"/>
      <c r="B29" s="223" t="s">
        <v>38</v>
      </c>
      <c r="C29" s="209" t="s">
        <v>63</v>
      </c>
      <c r="D29" s="218" t="s">
        <v>162</v>
      </c>
      <c r="E29" s="11">
        <v>2</v>
      </c>
      <c r="F29" s="11">
        <v>4</v>
      </c>
      <c r="G29" s="15">
        <v>4</v>
      </c>
      <c r="H29" s="11">
        <v>4</v>
      </c>
      <c r="I29" s="11">
        <v>4</v>
      </c>
      <c r="J29" s="15">
        <v>4</v>
      </c>
      <c r="K29" s="15">
        <v>4</v>
      </c>
      <c r="L29" s="15">
        <v>4</v>
      </c>
      <c r="M29" s="11">
        <v>4</v>
      </c>
      <c r="N29" s="11">
        <v>4</v>
      </c>
      <c r="O29" s="11">
        <v>6</v>
      </c>
      <c r="P29" s="11">
        <v>4</v>
      </c>
      <c r="Q29" s="11">
        <v>4</v>
      </c>
      <c r="R29" s="11">
        <v>4</v>
      </c>
      <c r="S29" s="25">
        <v>4</v>
      </c>
      <c r="T29" s="25">
        <v>4</v>
      </c>
      <c r="U29" s="25">
        <v>6</v>
      </c>
      <c r="V29" s="25"/>
      <c r="W29" s="55">
        <f t="shared" si="0"/>
        <v>70</v>
      </c>
      <c r="X29" s="25"/>
      <c r="Y29" s="11">
        <v>2</v>
      </c>
      <c r="Z29" s="11"/>
      <c r="AA29" s="11">
        <v>2</v>
      </c>
      <c r="AB29" s="11"/>
      <c r="AC29" s="11">
        <v>2</v>
      </c>
      <c r="AD29" s="11"/>
      <c r="AE29" s="11">
        <v>2</v>
      </c>
      <c r="AF29" s="11">
        <v>2</v>
      </c>
      <c r="AG29" s="11">
        <v>2</v>
      </c>
      <c r="AH29" s="11">
        <v>2</v>
      </c>
      <c r="AI29" s="11">
        <v>2</v>
      </c>
      <c r="AJ29" s="11"/>
      <c r="AK29" s="11">
        <v>2</v>
      </c>
      <c r="AL29" s="11"/>
      <c r="AM29" s="25">
        <v>2</v>
      </c>
      <c r="AN29" s="20">
        <v>2</v>
      </c>
      <c r="AO29" s="20">
        <v>2</v>
      </c>
      <c r="AP29" s="20">
        <v>2</v>
      </c>
      <c r="AQ29" s="142"/>
      <c r="AR29" s="20">
        <v>2</v>
      </c>
      <c r="AS29" s="20">
        <v>2</v>
      </c>
      <c r="AT29" s="20"/>
      <c r="AU29" s="109"/>
      <c r="AV29" s="24"/>
      <c r="AW29" s="55">
        <f t="shared" si="5"/>
        <v>30</v>
      </c>
      <c r="AX29" s="54"/>
      <c r="AY29" s="54"/>
      <c r="AZ29" s="54"/>
      <c r="BA29" s="54"/>
      <c r="BB29" s="54"/>
      <c r="BC29" s="54"/>
      <c r="BD29" s="54"/>
      <c r="BE29" s="25"/>
    </row>
    <row r="30" spans="1:57" s="105" customFormat="1" ht="20.25" customHeight="1">
      <c r="A30" s="236"/>
      <c r="B30" s="224"/>
      <c r="C30" s="210"/>
      <c r="D30" s="219"/>
      <c r="E30" s="9">
        <f>E29/2</f>
        <v>1</v>
      </c>
      <c r="F30" s="9">
        <f aca="true" t="shared" si="11" ref="F30:U30">F29/2</f>
        <v>2</v>
      </c>
      <c r="G30" s="9">
        <f t="shared" si="11"/>
        <v>2</v>
      </c>
      <c r="H30" s="9">
        <f t="shared" si="11"/>
        <v>2</v>
      </c>
      <c r="I30" s="9">
        <f t="shared" si="11"/>
        <v>2</v>
      </c>
      <c r="J30" s="9">
        <f t="shared" si="11"/>
        <v>2</v>
      </c>
      <c r="K30" s="9">
        <f t="shared" si="11"/>
        <v>2</v>
      </c>
      <c r="L30" s="9">
        <f t="shared" si="11"/>
        <v>2</v>
      </c>
      <c r="M30" s="9">
        <f t="shared" si="11"/>
        <v>2</v>
      </c>
      <c r="N30" s="9">
        <f t="shared" si="11"/>
        <v>2</v>
      </c>
      <c r="O30" s="9">
        <f t="shared" si="11"/>
        <v>3</v>
      </c>
      <c r="P30" s="9">
        <f t="shared" si="11"/>
        <v>2</v>
      </c>
      <c r="Q30" s="9">
        <f t="shared" si="11"/>
        <v>2</v>
      </c>
      <c r="R30" s="9">
        <f t="shared" si="11"/>
        <v>2</v>
      </c>
      <c r="S30" s="9">
        <f t="shared" si="11"/>
        <v>2</v>
      </c>
      <c r="T30" s="9">
        <f t="shared" si="11"/>
        <v>2</v>
      </c>
      <c r="U30" s="9">
        <f t="shared" si="11"/>
        <v>3</v>
      </c>
      <c r="V30" s="24"/>
      <c r="W30" s="54">
        <f t="shared" si="0"/>
        <v>35</v>
      </c>
      <c r="X30" s="23"/>
      <c r="Y30" s="23">
        <f>Y29/2</f>
        <v>1</v>
      </c>
      <c r="Z30" s="23">
        <f aca="true" t="shared" si="12" ref="Z30:AS30">Z29/2</f>
        <v>0</v>
      </c>
      <c r="AA30" s="23">
        <f t="shared" si="12"/>
        <v>1</v>
      </c>
      <c r="AB30" s="23">
        <f t="shared" si="12"/>
        <v>0</v>
      </c>
      <c r="AC30" s="23">
        <f t="shared" si="12"/>
        <v>1</v>
      </c>
      <c r="AD30" s="23">
        <f t="shared" si="12"/>
        <v>0</v>
      </c>
      <c r="AE30" s="23">
        <f t="shared" si="12"/>
        <v>1</v>
      </c>
      <c r="AF30" s="23">
        <f t="shared" si="12"/>
        <v>1</v>
      </c>
      <c r="AG30" s="23">
        <f t="shared" si="12"/>
        <v>1</v>
      </c>
      <c r="AH30" s="23">
        <f t="shared" si="12"/>
        <v>1</v>
      </c>
      <c r="AI30" s="23">
        <f t="shared" si="12"/>
        <v>1</v>
      </c>
      <c r="AJ30" s="23">
        <f t="shared" si="12"/>
        <v>0</v>
      </c>
      <c r="AK30" s="23">
        <f t="shared" si="12"/>
        <v>1</v>
      </c>
      <c r="AL30" s="23">
        <f t="shared" si="12"/>
        <v>0</v>
      </c>
      <c r="AM30" s="23">
        <f t="shared" si="12"/>
        <v>1</v>
      </c>
      <c r="AN30" s="23">
        <f t="shared" si="12"/>
        <v>1</v>
      </c>
      <c r="AO30" s="23">
        <f t="shared" si="12"/>
        <v>1</v>
      </c>
      <c r="AP30" s="23">
        <f t="shared" si="12"/>
        <v>1</v>
      </c>
      <c r="AQ30" s="141"/>
      <c r="AR30" s="23">
        <f>AR29/2</f>
        <v>1</v>
      </c>
      <c r="AS30" s="23">
        <f t="shared" si="12"/>
        <v>1</v>
      </c>
      <c r="AT30" s="19"/>
      <c r="AU30" s="24"/>
      <c r="AV30" s="24"/>
      <c r="AW30" s="55">
        <f t="shared" si="5"/>
        <v>15</v>
      </c>
      <c r="AX30" s="54"/>
      <c r="AY30" s="54"/>
      <c r="AZ30" s="54"/>
      <c r="BA30" s="54"/>
      <c r="BB30" s="54"/>
      <c r="BC30" s="54"/>
      <c r="BD30" s="54"/>
      <c r="BE30" s="24"/>
    </row>
    <row r="31" spans="1:57" ht="17.25" customHeight="1">
      <c r="A31" s="236"/>
      <c r="B31" s="223" t="s">
        <v>42</v>
      </c>
      <c r="C31" s="209" t="s">
        <v>71</v>
      </c>
      <c r="D31" s="218">
        <v>-80</v>
      </c>
      <c r="E31" s="8"/>
      <c r="F31" s="8"/>
      <c r="G31" s="14"/>
      <c r="H31" s="8"/>
      <c r="I31" s="8"/>
      <c r="J31" s="14"/>
      <c r="K31" s="14"/>
      <c r="L31" s="14"/>
      <c r="M31" s="8"/>
      <c r="N31" s="8"/>
      <c r="O31" s="8"/>
      <c r="P31" s="8"/>
      <c r="Q31" s="8"/>
      <c r="R31" s="8"/>
      <c r="S31" s="20"/>
      <c r="T31" s="20"/>
      <c r="U31" s="20"/>
      <c r="V31" s="25"/>
      <c r="W31" s="54"/>
      <c r="X31" s="11"/>
      <c r="Y31" s="11">
        <v>4</v>
      </c>
      <c r="Z31" s="11">
        <v>2</v>
      </c>
      <c r="AA31" s="11">
        <v>2</v>
      </c>
      <c r="AB31" s="11">
        <v>4</v>
      </c>
      <c r="AC31" s="11">
        <v>2</v>
      </c>
      <c r="AD31" s="11">
        <v>4</v>
      </c>
      <c r="AE31" s="11">
        <v>2</v>
      </c>
      <c r="AF31" s="11">
        <v>4</v>
      </c>
      <c r="AG31" s="11">
        <v>2</v>
      </c>
      <c r="AH31" s="11">
        <v>4</v>
      </c>
      <c r="AI31" s="11">
        <v>4</v>
      </c>
      <c r="AJ31" s="11">
        <v>4</v>
      </c>
      <c r="AK31" s="11">
        <v>4</v>
      </c>
      <c r="AL31" s="25">
        <v>4</v>
      </c>
      <c r="AM31" s="25">
        <v>4</v>
      </c>
      <c r="AN31" s="20">
        <v>2</v>
      </c>
      <c r="AO31" s="20">
        <v>2</v>
      </c>
      <c r="AP31" s="20">
        <v>4</v>
      </c>
      <c r="AQ31" s="140"/>
      <c r="AR31" s="20">
        <v>4</v>
      </c>
      <c r="AS31" s="20">
        <v>4</v>
      </c>
      <c r="AT31" s="20">
        <v>6</v>
      </c>
      <c r="AU31" s="25">
        <v>8</v>
      </c>
      <c r="AV31" s="60" t="s">
        <v>25</v>
      </c>
      <c r="AW31" s="55">
        <f aca="true" t="shared" si="13" ref="AW31:AW40">SUM(X31:AU31)</f>
        <v>80</v>
      </c>
      <c r="AX31" s="54"/>
      <c r="AY31" s="54"/>
      <c r="AZ31" s="54"/>
      <c r="BA31" s="54"/>
      <c r="BB31" s="54"/>
      <c r="BC31" s="54"/>
      <c r="BD31" s="54"/>
      <c r="BE31" s="25"/>
    </row>
    <row r="32" spans="1:57" ht="17.25" customHeight="1">
      <c r="A32" s="236"/>
      <c r="B32" s="224"/>
      <c r="C32" s="210"/>
      <c r="D32" s="2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1"/>
      <c r="R32" s="11"/>
      <c r="S32" s="20"/>
      <c r="T32" s="20"/>
      <c r="U32" s="20"/>
      <c r="V32" s="25"/>
      <c r="W32" s="54"/>
      <c r="X32" s="9"/>
      <c r="Y32" s="9">
        <f aca="true" t="shared" si="14" ref="Y32:AT32">Y31/2</f>
        <v>2</v>
      </c>
      <c r="Z32" s="9">
        <f t="shared" si="14"/>
        <v>1</v>
      </c>
      <c r="AA32" s="9">
        <f t="shared" si="14"/>
        <v>1</v>
      </c>
      <c r="AB32" s="9">
        <f t="shared" si="14"/>
        <v>2</v>
      </c>
      <c r="AC32" s="9">
        <f t="shared" si="14"/>
        <v>1</v>
      </c>
      <c r="AD32" s="9">
        <f t="shared" si="14"/>
        <v>2</v>
      </c>
      <c r="AE32" s="9">
        <f t="shared" si="14"/>
        <v>1</v>
      </c>
      <c r="AF32" s="9">
        <f t="shared" si="14"/>
        <v>2</v>
      </c>
      <c r="AG32" s="9">
        <f t="shared" si="14"/>
        <v>1</v>
      </c>
      <c r="AH32" s="9">
        <f t="shared" si="14"/>
        <v>2</v>
      </c>
      <c r="AI32" s="9">
        <f t="shared" si="14"/>
        <v>2</v>
      </c>
      <c r="AJ32" s="9">
        <f t="shared" si="14"/>
        <v>2</v>
      </c>
      <c r="AK32" s="9">
        <f t="shared" si="14"/>
        <v>2</v>
      </c>
      <c r="AL32" s="9">
        <f t="shared" si="14"/>
        <v>2</v>
      </c>
      <c r="AM32" s="9">
        <f t="shared" si="14"/>
        <v>2</v>
      </c>
      <c r="AN32" s="9">
        <f t="shared" si="14"/>
        <v>1</v>
      </c>
      <c r="AO32" s="9">
        <f t="shared" si="14"/>
        <v>1</v>
      </c>
      <c r="AP32" s="9">
        <f t="shared" si="14"/>
        <v>2</v>
      </c>
      <c r="AQ32" s="140"/>
      <c r="AR32" s="9">
        <f>AR31/2</f>
        <v>2</v>
      </c>
      <c r="AS32" s="9">
        <f t="shared" si="14"/>
        <v>2</v>
      </c>
      <c r="AT32" s="9">
        <f t="shared" si="14"/>
        <v>3</v>
      </c>
      <c r="AU32" s="24">
        <v>3</v>
      </c>
      <c r="AV32" s="24"/>
      <c r="AW32" s="55">
        <f t="shared" si="13"/>
        <v>39</v>
      </c>
      <c r="AX32" s="54"/>
      <c r="AY32" s="54"/>
      <c r="AZ32" s="54"/>
      <c r="BA32" s="54"/>
      <c r="BB32" s="54"/>
      <c r="BC32" s="54"/>
      <c r="BD32" s="54"/>
      <c r="BE32" s="25"/>
    </row>
    <row r="33" spans="1:57" ht="17.25" customHeight="1">
      <c r="A33" s="236"/>
      <c r="B33" s="223" t="s">
        <v>43</v>
      </c>
      <c r="C33" s="209" t="s">
        <v>72</v>
      </c>
      <c r="D33" s="218" t="s">
        <v>98</v>
      </c>
      <c r="E33" s="8">
        <v>2</v>
      </c>
      <c r="F33" s="8">
        <v>4</v>
      </c>
      <c r="G33" s="8">
        <v>2</v>
      </c>
      <c r="H33" s="8">
        <v>4</v>
      </c>
      <c r="I33" s="8">
        <v>2</v>
      </c>
      <c r="J33" s="8">
        <v>4</v>
      </c>
      <c r="K33" s="8">
        <v>2</v>
      </c>
      <c r="L33" s="8">
        <v>4</v>
      </c>
      <c r="M33" s="8">
        <v>2</v>
      </c>
      <c r="N33" s="8">
        <v>2</v>
      </c>
      <c r="O33" s="8">
        <v>2</v>
      </c>
      <c r="P33" s="8">
        <v>2</v>
      </c>
      <c r="Q33" s="11">
        <v>2</v>
      </c>
      <c r="R33" s="11">
        <v>2</v>
      </c>
      <c r="S33" s="20">
        <v>2</v>
      </c>
      <c r="T33" s="20">
        <v>2</v>
      </c>
      <c r="U33" s="20"/>
      <c r="V33" s="25"/>
      <c r="W33" s="55">
        <f t="shared" si="0"/>
        <v>40</v>
      </c>
      <c r="X33" s="11"/>
      <c r="Y33" s="11">
        <v>4</v>
      </c>
      <c r="Z33" s="11">
        <v>4</v>
      </c>
      <c r="AA33" s="11">
        <v>4</v>
      </c>
      <c r="AB33" s="11">
        <v>2</v>
      </c>
      <c r="AC33" s="11">
        <v>4</v>
      </c>
      <c r="AD33" s="11">
        <v>2</v>
      </c>
      <c r="AE33" s="11">
        <v>4</v>
      </c>
      <c r="AF33" s="11">
        <v>2</v>
      </c>
      <c r="AG33" s="11">
        <v>4</v>
      </c>
      <c r="AH33" s="11">
        <v>2</v>
      </c>
      <c r="AI33" s="11">
        <v>2</v>
      </c>
      <c r="AJ33" s="11">
        <v>2</v>
      </c>
      <c r="AK33" s="11">
        <v>4</v>
      </c>
      <c r="AL33" s="25">
        <v>2</v>
      </c>
      <c r="AM33" s="25">
        <v>2</v>
      </c>
      <c r="AN33" s="25">
        <v>2</v>
      </c>
      <c r="AO33" s="25">
        <v>2</v>
      </c>
      <c r="AP33" s="25">
        <v>2</v>
      </c>
      <c r="AQ33" s="140"/>
      <c r="AR33" s="25">
        <v>2</v>
      </c>
      <c r="AS33" s="25">
        <v>2</v>
      </c>
      <c r="AT33" s="25">
        <v>2</v>
      </c>
      <c r="AU33" s="25">
        <v>2</v>
      </c>
      <c r="AV33" s="25">
        <v>2</v>
      </c>
      <c r="AW33" s="55">
        <f>SUM(X33:AV33)</f>
        <v>60</v>
      </c>
      <c r="AX33" s="54"/>
      <c r="AY33" s="54"/>
      <c r="AZ33" s="54"/>
      <c r="BA33" s="54"/>
      <c r="BB33" s="54"/>
      <c r="BC33" s="54"/>
      <c r="BD33" s="54"/>
      <c r="BE33" s="25"/>
    </row>
    <row r="34" spans="1:57" s="105" customFormat="1" ht="19.5" customHeight="1">
      <c r="A34" s="236"/>
      <c r="B34" s="224"/>
      <c r="C34" s="210"/>
      <c r="D34" s="219"/>
      <c r="E34" s="9">
        <f>E33/2</f>
        <v>1</v>
      </c>
      <c r="F34" s="9">
        <f aca="true" t="shared" si="15" ref="F34:T34">F33/2</f>
        <v>2</v>
      </c>
      <c r="G34" s="9">
        <f t="shared" si="15"/>
        <v>1</v>
      </c>
      <c r="H34" s="9">
        <f t="shared" si="15"/>
        <v>2</v>
      </c>
      <c r="I34" s="9">
        <f t="shared" si="15"/>
        <v>1</v>
      </c>
      <c r="J34" s="9">
        <f t="shared" si="15"/>
        <v>2</v>
      </c>
      <c r="K34" s="9">
        <f t="shared" si="15"/>
        <v>1</v>
      </c>
      <c r="L34" s="9">
        <f t="shared" si="15"/>
        <v>2</v>
      </c>
      <c r="M34" s="9">
        <f t="shared" si="15"/>
        <v>1</v>
      </c>
      <c r="N34" s="9">
        <f t="shared" si="15"/>
        <v>1</v>
      </c>
      <c r="O34" s="9">
        <f t="shared" si="15"/>
        <v>1</v>
      </c>
      <c r="P34" s="9">
        <f t="shared" si="15"/>
        <v>1</v>
      </c>
      <c r="Q34" s="9">
        <f t="shared" si="15"/>
        <v>1</v>
      </c>
      <c r="R34" s="9">
        <f t="shared" si="15"/>
        <v>1</v>
      </c>
      <c r="S34" s="9">
        <f t="shared" si="15"/>
        <v>1</v>
      </c>
      <c r="T34" s="9">
        <f t="shared" si="15"/>
        <v>1</v>
      </c>
      <c r="U34" s="23"/>
      <c r="V34" s="24"/>
      <c r="W34" s="54">
        <f t="shared" si="0"/>
        <v>20</v>
      </c>
      <c r="X34" s="12"/>
      <c r="Y34" s="12">
        <f>Y33/2</f>
        <v>2</v>
      </c>
      <c r="Z34" s="12">
        <f aca="true" t="shared" si="16" ref="Z34:AV34">Z33/2</f>
        <v>2</v>
      </c>
      <c r="AA34" s="12">
        <f t="shared" si="16"/>
        <v>2</v>
      </c>
      <c r="AB34" s="12">
        <f t="shared" si="16"/>
        <v>1</v>
      </c>
      <c r="AC34" s="12">
        <f t="shared" si="16"/>
        <v>2</v>
      </c>
      <c r="AD34" s="12">
        <f t="shared" si="16"/>
        <v>1</v>
      </c>
      <c r="AE34" s="12">
        <f t="shared" si="16"/>
        <v>2</v>
      </c>
      <c r="AF34" s="12">
        <f t="shared" si="16"/>
        <v>1</v>
      </c>
      <c r="AG34" s="12">
        <f t="shared" si="16"/>
        <v>2</v>
      </c>
      <c r="AH34" s="12">
        <f t="shared" si="16"/>
        <v>1</v>
      </c>
      <c r="AI34" s="12">
        <f t="shared" si="16"/>
        <v>1</v>
      </c>
      <c r="AJ34" s="12">
        <f t="shared" si="16"/>
        <v>1</v>
      </c>
      <c r="AK34" s="12">
        <f t="shared" si="16"/>
        <v>2</v>
      </c>
      <c r="AL34" s="12">
        <f t="shared" si="16"/>
        <v>1</v>
      </c>
      <c r="AM34" s="12">
        <f t="shared" si="16"/>
        <v>1</v>
      </c>
      <c r="AN34" s="12">
        <f t="shared" si="16"/>
        <v>1</v>
      </c>
      <c r="AO34" s="12">
        <f t="shared" si="16"/>
        <v>1</v>
      </c>
      <c r="AP34" s="12">
        <f t="shared" si="16"/>
        <v>1</v>
      </c>
      <c r="AQ34" s="141"/>
      <c r="AR34" s="12">
        <f>AR33/2</f>
        <v>1</v>
      </c>
      <c r="AS34" s="12">
        <f t="shared" si="16"/>
        <v>1</v>
      </c>
      <c r="AT34" s="12">
        <f t="shared" si="16"/>
        <v>1</v>
      </c>
      <c r="AU34" s="12">
        <f t="shared" si="16"/>
        <v>1</v>
      </c>
      <c r="AV34" s="12">
        <f t="shared" si="16"/>
        <v>1</v>
      </c>
      <c r="AW34" s="55">
        <f t="shared" si="13"/>
        <v>29</v>
      </c>
      <c r="AX34" s="54"/>
      <c r="AY34" s="54"/>
      <c r="AZ34" s="54"/>
      <c r="BA34" s="54"/>
      <c r="BB34" s="54"/>
      <c r="BC34" s="54"/>
      <c r="BD34" s="54"/>
      <c r="BE34" s="24"/>
    </row>
    <row r="35" spans="1:57" ht="19.5" customHeight="1">
      <c r="A35" s="236"/>
      <c r="B35" s="223" t="s">
        <v>74</v>
      </c>
      <c r="C35" s="247" t="s">
        <v>73</v>
      </c>
      <c r="D35" s="218" t="s">
        <v>156</v>
      </c>
      <c r="E35" s="11">
        <v>2</v>
      </c>
      <c r="F35" s="11">
        <v>4</v>
      </c>
      <c r="G35" s="15">
        <v>4</v>
      </c>
      <c r="H35" s="11">
        <v>4</v>
      </c>
      <c r="I35" s="11">
        <v>4</v>
      </c>
      <c r="J35" s="15">
        <v>4</v>
      </c>
      <c r="K35" s="15">
        <v>4</v>
      </c>
      <c r="L35" s="15">
        <v>4</v>
      </c>
      <c r="M35" s="11">
        <v>4</v>
      </c>
      <c r="N35" s="11">
        <v>4</v>
      </c>
      <c r="O35" s="11">
        <v>4</v>
      </c>
      <c r="P35" s="11">
        <v>6</v>
      </c>
      <c r="Q35" s="11">
        <v>4</v>
      </c>
      <c r="R35" s="11">
        <v>6</v>
      </c>
      <c r="S35" s="25">
        <v>6</v>
      </c>
      <c r="T35" s="25">
        <v>4</v>
      </c>
      <c r="U35" s="25">
        <v>2</v>
      </c>
      <c r="V35" s="60" t="s">
        <v>25</v>
      </c>
      <c r="W35" s="55">
        <f t="shared" si="0"/>
        <v>70</v>
      </c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25"/>
      <c r="AM35" s="25"/>
      <c r="AN35" s="25"/>
      <c r="AO35" s="24"/>
      <c r="AP35" s="24"/>
      <c r="AQ35" s="24"/>
      <c r="AR35" s="24"/>
      <c r="AS35" s="24"/>
      <c r="AT35" s="69"/>
      <c r="AU35" s="24"/>
      <c r="AV35" s="24"/>
      <c r="AW35" s="55"/>
      <c r="AX35" s="54"/>
      <c r="AY35" s="54"/>
      <c r="AZ35" s="54"/>
      <c r="BA35" s="54"/>
      <c r="BB35" s="54"/>
      <c r="BC35" s="54"/>
      <c r="BD35" s="54"/>
      <c r="BE35" s="25"/>
    </row>
    <row r="36" spans="1:57" s="105" customFormat="1" ht="20.25" customHeight="1">
      <c r="A36" s="236"/>
      <c r="B36" s="224"/>
      <c r="C36" s="248"/>
      <c r="D36" s="219"/>
      <c r="E36" s="9">
        <f>E35/2</f>
        <v>1</v>
      </c>
      <c r="F36" s="9">
        <f aca="true" t="shared" si="17" ref="F36:U36">F35/2</f>
        <v>2</v>
      </c>
      <c r="G36" s="9">
        <f t="shared" si="17"/>
        <v>2</v>
      </c>
      <c r="H36" s="9">
        <f t="shared" si="17"/>
        <v>2</v>
      </c>
      <c r="I36" s="9">
        <f t="shared" si="17"/>
        <v>2</v>
      </c>
      <c r="J36" s="9">
        <f t="shared" si="17"/>
        <v>2</v>
      </c>
      <c r="K36" s="9">
        <f t="shared" si="17"/>
        <v>2</v>
      </c>
      <c r="L36" s="9">
        <f t="shared" si="17"/>
        <v>2</v>
      </c>
      <c r="M36" s="9">
        <f t="shared" si="17"/>
        <v>2</v>
      </c>
      <c r="N36" s="9">
        <f t="shared" si="17"/>
        <v>2</v>
      </c>
      <c r="O36" s="9">
        <f t="shared" si="17"/>
        <v>2</v>
      </c>
      <c r="P36" s="9">
        <f t="shared" si="17"/>
        <v>3</v>
      </c>
      <c r="Q36" s="9">
        <f t="shared" si="17"/>
        <v>2</v>
      </c>
      <c r="R36" s="9">
        <f t="shared" si="17"/>
        <v>3</v>
      </c>
      <c r="S36" s="9">
        <f t="shared" si="17"/>
        <v>3</v>
      </c>
      <c r="T36" s="9">
        <f t="shared" si="17"/>
        <v>2</v>
      </c>
      <c r="U36" s="9">
        <f t="shared" si="17"/>
        <v>1</v>
      </c>
      <c r="V36" s="24"/>
      <c r="W36" s="54">
        <f t="shared" si="0"/>
        <v>35</v>
      </c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24"/>
      <c r="AM36" s="24"/>
      <c r="AN36" s="24"/>
      <c r="AO36" s="24"/>
      <c r="AP36" s="24"/>
      <c r="AQ36" s="24"/>
      <c r="AR36" s="24"/>
      <c r="AS36" s="24"/>
      <c r="AT36" s="69"/>
      <c r="AU36" s="24"/>
      <c r="AV36" s="24"/>
      <c r="AW36" s="55"/>
      <c r="AX36" s="54"/>
      <c r="AY36" s="54"/>
      <c r="AZ36" s="54"/>
      <c r="BA36" s="54"/>
      <c r="BB36" s="54"/>
      <c r="BC36" s="54"/>
      <c r="BD36" s="54"/>
      <c r="BE36" s="24"/>
    </row>
    <row r="37" spans="1:57" ht="18" customHeight="1">
      <c r="A37" s="236"/>
      <c r="B37" s="223" t="s">
        <v>76</v>
      </c>
      <c r="C37" s="209" t="s">
        <v>75</v>
      </c>
      <c r="D37" s="218" t="s">
        <v>99</v>
      </c>
      <c r="E37" s="8"/>
      <c r="F37" s="8">
        <v>4</v>
      </c>
      <c r="G37" s="8">
        <v>2</v>
      </c>
      <c r="H37" s="8">
        <v>4</v>
      </c>
      <c r="I37" s="8">
        <v>2</v>
      </c>
      <c r="J37" s="8">
        <v>4</v>
      </c>
      <c r="K37" s="8">
        <v>2</v>
      </c>
      <c r="L37" s="8">
        <v>4</v>
      </c>
      <c r="M37" s="8">
        <v>2</v>
      </c>
      <c r="N37" s="8">
        <v>6</v>
      </c>
      <c r="O37" s="8">
        <v>2</v>
      </c>
      <c r="P37" s="8">
        <v>4</v>
      </c>
      <c r="Q37" s="11">
        <v>4</v>
      </c>
      <c r="R37" s="11">
        <v>4</v>
      </c>
      <c r="S37" s="20">
        <v>4</v>
      </c>
      <c r="T37" s="20">
        <v>4</v>
      </c>
      <c r="U37" s="20"/>
      <c r="V37" s="25"/>
      <c r="W37" s="55">
        <f t="shared" si="0"/>
        <v>52</v>
      </c>
      <c r="X37" s="11"/>
      <c r="Y37" s="11">
        <v>2</v>
      </c>
      <c r="Z37" s="11">
        <v>2</v>
      </c>
      <c r="AA37" s="11">
        <v>2</v>
      </c>
      <c r="AB37" s="11">
        <v>2</v>
      </c>
      <c r="AC37" s="11">
        <v>2</v>
      </c>
      <c r="AD37" s="11">
        <v>2</v>
      </c>
      <c r="AE37" s="11">
        <v>2</v>
      </c>
      <c r="AF37" s="11">
        <v>2</v>
      </c>
      <c r="AG37" s="11">
        <v>2</v>
      </c>
      <c r="AH37" s="11">
        <v>2</v>
      </c>
      <c r="AI37" s="11">
        <v>4</v>
      </c>
      <c r="AJ37" s="11">
        <v>4</v>
      </c>
      <c r="AK37" s="11">
        <v>4</v>
      </c>
      <c r="AL37" s="25">
        <v>4</v>
      </c>
      <c r="AM37" s="25">
        <v>4</v>
      </c>
      <c r="AN37" s="25">
        <v>4</v>
      </c>
      <c r="AO37" s="25">
        <v>4</v>
      </c>
      <c r="AP37" s="25">
        <v>4</v>
      </c>
      <c r="AQ37" s="25"/>
      <c r="AR37" s="60" t="s">
        <v>25</v>
      </c>
      <c r="AS37" s="25"/>
      <c r="AT37" s="25"/>
      <c r="AU37" s="25"/>
      <c r="AW37" s="55">
        <f t="shared" si="13"/>
        <v>52</v>
      </c>
      <c r="AX37" s="54"/>
      <c r="AY37" s="54"/>
      <c r="AZ37" s="54"/>
      <c r="BA37" s="54"/>
      <c r="BB37" s="54"/>
      <c r="BC37" s="54"/>
      <c r="BD37" s="54"/>
      <c r="BE37" s="25"/>
    </row>
    <row r="38" spans="1:57" s="105" customFormat="1" ht="19.5" customHeight="1">
      <c r="A38" s="236"/>
      <c r="B38" s="224"/>
      <c r="C38" s="210"/>
      <c r="D38" s="219"/>
      <c r="E38" s="9"/>
      <c r="F38" s="9">
        <f>F37/2</f>
        <v>2</v>
      </c>
      <c r="G38" s="9">
        <f aca="true" t="shared" si="18" ref="G38:T38">G37/2</f>
        <v>1</v>
      </c>
      <c r="H38" s="9">
        <f t="shared" si="18"/>
        <v>2</v>
      </c>
      <c r="I38" s="9">
        <f t="shared" si="18"/>
        <v>1</v>
      </c>
      <c r="J38" s="9">
        <f t="shared" si="18"/>
        <v>2</v>
      </c>
      <c r="K38" s="9">
        <f t="shared" si="18"/>
        <v>1</v>
      </c>
      <c r="L38" s="9">
        <f t="shared" si="18"/>
        <v>2</v>
      </c>
      <c r="M38" s="9">
        <f t="shared" si="18"/>
        <v>1</v>
      </c>
      <c r="N38" s="9">
        <f t="shared" si="18"/>
        <v>3</v>
      </c>
      <c r="O38" s="9">
        <f t="shared" si="18"/>
        <v>1</v>
      </c>
      <c r="P38" s="9">
        <f t="shared" si="18"/>
        <v>2</v>
      </c>
      <c r="Q38" s="9">
        <f t="shared" si="18"/>
        <v>2</v>
      </c>
      <c r="R38" s="9">
        <f t="shared" si="18"/>
        <v>2</v>
      </c>
      <c r="S38" s="9">
        <f t="shared" si="18"/>
        <v>2</v>
      </c>
      <c r="T38" s="9">
        <f t="shared" si="18"/>
        <v>2</v>
      </c>
      <c r="U38" s="23"/>
      <c r="V38" s="24"/>
      <c r="W38" s="54">
        <f t="shared" si="0"/>
        <v>26</v>
      </c>
      <c r="X38" s="12"/>
      <c r="Y38" s="12">
        <f>Y37/2</f>
        <v>1</v>
      </c>
      <c r="Z38" s="12">
        <f aca="true" t="shared" si="19" ref="Z38:AP38">Z37/2</f>
        <v>1</v>
      </c>
      <c r="AA38" s="12">
        <f t="shared" si="19"/>
        <v>1</v>
      </c>
      <c r="AB38" s="12">
        <f t="shared" si="19"/>
        <v>1</v>
      </c>
      <c r="AC38" s="12">
        <f t="shared" si="19"/>
        <v>1</v>
      </c>
      <c r="AD38" s="12">
        <f t="shared" si="19"/>
        <v>1</v>
      </c>
      <c r="AE38" s="12">
        <f t="shared" si="19"/>
        <v>1</v>
      </c>
      <c r="AF38" s="12">
        <f t="shared" si="19"/>
        <v>1</v>
      </c>
      <c r="AG38" s="12">
        <f t="shared" si="19"/>
        <v>1</v>
      </c>
      <c r="AH38" s="12">
        <f t="shared" si="19"/>
        <v>1</v>
      </c>
      <c r="AI38" s="12">
        <f t="shared" si="19"/>
        <v>2</v>
      </c>
      <c r="AJ38" s="12">
        <f t="shared" si="19"/>
        <v>2</v>
      </c>
      <c r="AK38" s="12">
        <f t="shared" si="19"/>
        <v>2</v>
      </c>
      <c r="AL38" s="12">
        <f t="shared" si="19"/>
        <v>2</v>
      </c>
      <c r="AM38" s="12">
        <f t="shared" si="19"/>
        <v>2</v>
      </c>
      <c r="AN38" s="12">
        <f t="shared" si="19"/>
        <v>2</v>
      </c>
      <c r="AO38" s="12">
        <f t="shared" si="19"/>
        <v>2</v>
      </c>
      <c r="AP38" s="12">
        <f t="shared" si="19"/>
        <v>2</v>
      </c>
      <c r="AQ38" s="12"/>
      <c r="AR38" s="12"/>
      <c r="AS38" s="12"/>
      <c r="AT38" s="12"/>
      <c r="AU38" s="12"/>
      <c r="AV38" s="24"/>
      <c r="AW38" s="55">
        <f t="shared" si="13"/>
        <v>26</v>
      </c>
      <c r="AX38" s="54"/>
      <c r="AY38" s="54"/>
      <c r="AZ38" s="54"/>
      <c r="BA38" s="54"/>
      <c r="BB38" s="54"/>
      <c r="BC38" s="54"/>
      <c r="BD38" s="54"/>
      <c r="BE38" s="24"/>
    </row>
    <row r="39" spans="1:57" ht="19.5" customHeight="1">
      <c r="A39" s="236"/>
      <c r="B39" s="223" t="s">
        <v>83</v>
      </c>
      <c r="C39" s="209" t="s">
        <v>84</v>
      </c>
      <c r="D39" s="218" t="s">
        <v>100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1"/>
      <c r="R39" s="11"/>
      <c r="S39" s="20"/>
      <c r="T39" s="20"/>
      <c r="U39" s="20"/>
      <c r="V39" s="24"/>
      <c r="W39" s="54"/>
      <c r="X39" s="11"/>
      <c r="Y39" s="11">
        <v>2</v>
      </c>
      <c r="Z39" s="11">
        <v>2</v>
      </c>
      <c r="AA39" s="11">
        <v>2</v>
      </c>
      <c r="AB39" s="11">
        <v>2</v>
      </c>
      <c r="AC39" s="11">
        <v>2</v>
      </c>
      <c r="AD39" s="11">
        <v>2</v>
      </c>
      <c r="AE39" s="11">
        <v>2</v>
      </c>
      <c r="AF39" s="11">
        <v>2</v>
      </c>
      <c r="AG39" s="11">
        <v>2</v>
      </c>
      <c r="AH39" s="11">
        <v>2</v>
      </c>
      <c r="AI39" s="11">
        <v>2</v>
      </c>
      <c r="AJ39" s="11">
        <v>2</v>
      </c>
      <c r="AK39" s="11">
        <v>2</v>
      </c>
      <c r="AL39" s="25">
        <v>2</v>
      </c>
      <c r="AM39" s="25">
        <v>2</v>
      </c>
      <c r="AN39" s="25">
        <v>2</v>
      </c>
      <c r="AO39" s="25">
        <v>2</v>
      </c>
      <c r="AP39" s="25">
        <v>2</v>
      </c>
      <c r="AQ39" s="25"/>
      <c r="AR39" s="25"/>
      <c r="AS39" s="25">
        <v>10</v>
      </c>
      <c r="AT39" s="25">
        <v>8</v>
      </c>
      <c r="AU39" s="25">
        <v>10</v>
      </c>
      <c r="AV39" s="25"/>
      <c r="AW39" s="55">
        <f>SUM(X39:AV39)</f>
        <v>64</v>
      </c>
      <c r="AX39" s="54"/>
      <c r="AY39" s="54"/>
      <c r="AZ39" s="54"/>
      <c r="BA39" s="54"/>
      <c r="BB39" s="54"/>
      <c r="BC39" s="54"/>
      <c r="BD39" s="54"/>
      <c r="BE39" s="25"/>
    </row>
    <row r="40" spans="1:57" ht="21" customHeight="1">
      <c r="A40" s="236"/>
      <c r="B40" s="224"/>
      <c r="C40" s="210"/>
      <c r="D40" s="2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1"/>
      <c r="R40" s="11"/>
      <c r="S40" s="20"/>
      <c r="T40" s="20"/>
      <c r="U40" s="20"/>
      <c r="V40" s="24"/>
      <c r="W40" s="54"/>
      <c r="X40" s="11"/>
      <c r="Y40" s="12">
        <f>Y39/2</f>
        <v>1</v>
      </c>
      <c r="Z40" s="12">
        <f aca="true" t="shared" si="20" ref="Z40:AU40">Z39/2</f>
        <v>1</v>
      </c>
      <c r="AA40" s="12">
        <f t="shared" si="20"/>
        <v>1</v>
      </c>
      <c r="AB40" s="12">
        <f t="shared" si="20"/>
        <v>1</v>
      </c>
      <c r="AC40" s="12">
        <f t="shared" si="20"/>
        <v>1</v>
      </c>
      <c r="AD40" s="12">
        <f t="shared" si="20"/>
        <v>1</v>
      </c>
      <c r="AE40" s="12">
        <f t="shared" si="20"/>
        <v>1</v>
      </c>
      <c r="AF40" s="12">
        <f t="shared" si="20"/>
        <v>1</v>
      </c>
      <c r="AG40" s="12">
        <f t="shared" si="20"/>
        <v>1</v>
      </c>
      <c r="AH40" s="12">
        <f t="shared" si="20"/>
        <v>1</v>
      </c>
      <c r="AI40" s="12">
        <f t="shared" si="20"/>
        <v>1</v>
      </c>
      <c r="AJ40" s="12">
        <f t="shared" si="20"/>
        <v>1</v>
      </c>
      <c r="AK40" s="12">
        <f t="shared" si="20"/>
        <v>1</v>
      </c>
      <c r="AL40" s="12">
        <f t="shared" si="20"/>
        <v>1</v>
      </c>
      <c r="AM40" s="12">
        <f t="shared" si="20"/>
        <v>1</v>
      </c>
      <c r="AN40" s="12">
        <f t="shared" si="20"/>
        <v>1</v>
      </c>
      <c r="AO40" s="12">
        <f t="shared" si="20"/>
        <v>1</v>
      </c>
      <c r="AP40" s="12">
        <f t="shared" si="20"/>
        <v>1</v>
      </c>
      <c r="AQ40" s="12"/>
      <c r="AR40" s="12"/>
      <c r="AS40" s="12">
        <f t="shared" si="20"/>
        <v>5</v>
      </c>
      <c r="AT40" s="12">
        <f t="shared" si="20"/>
        <v>4</v>
      </c>
      <c r="AU40" s="12">
        <f t="shared" si="20"/>
        <v>5</v>
      </c>
      <c r="AV40" s="12"/>
      <c r="AW40" s="55">
        <f t="shared" si="13"/>
        <v>32</v>
      </c>
      <c r="AX40" s="54"/>
      <c r="AY40" s="54"/>
      <c r="AZ40" s="54"/>
      <c r="BA40" s="54"/>
      <c r="BB40" s="54"/>
      <c r="BC40" s="54"/>
      <c r="BD40" s="54"/>
      <c r="BE40" s="25"/>
    </row>
    <row r="41" spans="1:57" ht="17.25" customHeight="1">
      <c r="A41" s="236"/>
      <c r="B41" s="240" t="s">
        <v>39</v>
      </c>
      <c r="C41" s="211" t="s">
        <v>77</v>
      </c>
      <c r="D41" s="21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1"/>
      <c r="R41" s="11"/>
      <c r="S41" s="20"/>
      <c r="T41" s="20"/>
      <c r="U41" s="20"/>
      <c r="V41" s="24"/>
      <c r="W41" s="55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8"/>
      <c r="AI41" s="8"/>
      <c r="AJ41" s="8"/>
      <c r="AK41" s="8"/>
      <c r="AL41" s="20"/>
      <c r="AM41" s="20"/>
      <c r="AN41" s="20"/>
      <c r="AO41" s="20"/>
      <c r="AP41" s="20"/>
      <c r="AQ41" s="20"/>
      <c r="AR41" s="20"/>
      <c r="AS41" s="25"/>
      <c r="AT41" s="25"/>
      <c r="AU41" s="25"/>
      <c r="AV41" s="24"/>
      <c r="AW41" s="55"/>
      <c r="AX41" s="54"/>
      <c r="AY41" s="54"/>
      <c r="AZ41" s="54"/>
      <c r="BA41" s="54"/>
      <c r="BB41" s="54"/>
      <c r="BC41" s="54"/>
      <c r="BD41" s="54"/>
      <c r="BE41" s="48"/>
    </row>
    <row r="42" spans="1:57" ht="30" customHeight="1">
      <c r="A42" s="236"/>
      <c r="B42" s="241"/>
      <c r="C42" s="212"/>
      <c r="D42" s="2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1"/>
      <c r="R42" s="11"/>
      <c r="S42" s="20"/>
      <c r="T42" s="20"/>
      <c r="U42" s="20"/>
      <c r="V42" s="24"/>
      <c r="W42" s="56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23"/>
      <c r="AM42" s="23"/>
      <c r="AN42" s="23"/>
      <c r="AO42" s="23"/>
      <c r="AP42" s="23"/>
      <c r="AQ42" s="23"/>
      <c r="AR42" s="23"/>
      <c r="AS42" s="23"/>
      <c r="AT42" s="23"/>
      <c r="AU42" s="24"/>
      <c r="AV42" s="24"/>
      <c r="AW42" s="55"/>
      <c r="AX42" s="54"/>
      <c r="AY42" s="54"/>
      <c r="AZ42" s="54"/>
      <c r="BA42" s="54"/>
      <c r="BB42" s="54"/>
      <c r="BC42" s="54"/>
      <c r="BD42" s="54"/>
      <c r="BE42" s="25"/>
    </row>
    <row r="43" spans="1:57" ht="24" customHeight="1">
      <c r="A43" s="236"/>
      <c r="B43" s="223" t="s">
        <v>64</v>
      </c>
      <c r="C43" s="247" t="s">
        <v>78</v>
      </c>
      <c r="D43" s="218" t="s">
        <v>101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1"/>
      <c r="R43" s="11"/>
      <c r="S43" s="8"/>
      <c r="T43" s="20"/>
      <c r="U43" s="20"/>
      <c r="V43" s="24"/>
      <c r="W43" s="56"/>
      <c r="X43" s="11">
        <v>8</v>
      </c>
      <c r="Y43" s="11">
        <v>12</v>
      </c>
      <c r="Z43" s="11">
        <v>12</v>
      </c>
      <c r="AA43" s="11">
        <v>12</v>
      </c>
      <c r="AB43" s="11">
        <v>12</v>
      </c>
      <c r="AC43" s="11">
        <v>12</v>
      </c>
      <c r="AD43" s="11">
        <v>12</v>
      </c>
      <c r="AE43" s="11">
        <v>12</v>
      </c>
      <c r="AF43" s="11">
        <v>12</v>
      </c>
      <c r="AG43" s="11">
        <v>12</v>
      </c>
      <c r="AH43" s="11">
        <v>12</v>
      </c>
      <c r="AI43" s="11">
        <v>10</v>
      </c>
      <c r="AJ43" s="11">
        <v>10</v>
      </c>
      <c r="AK43" s="11">
        <v>10</v>
      </c>
      <c r="AL43" s="25">
        <v>10</v>
      </c>
      <c r="AM43" s="25">
        <v>10</v>
      </c>
      <c r="AN43" s="25">
        <v>10</v>
      </c>
      <c r="AO43" s="25">
        <v>10</v>
      </c>
      <c r="AP43" s="25">
        <v>10</v>
      </c>
      <c r="AQ43" s="25"/>
      <c r="AR43" s="25"/>
      <c r="AS43" s="25"/>
      <c r="AT43" s="25"/>
      <c r="AU43" s="25"/>
      <c r="AV43" s="25"/>
      <c r="AW43" s="55">
        <f>SUM(X43:AU43)</f>
        <v>208</v>
      </c>
      <c r="AX43" s="54"/>
      <c r="AY43" s="54"/>
      <c r="AZ43" s="54"/>
      <c r="BA43" s="54"/>
      <c r="BB43" s="54"/>
      <c r="BC43" s="54"/>
      <c r="BD43" s="54"/>
      <c r="BE43" s="48"/>
    </row>
    <row r="44" spans="1:57" ht="28.5" customHeight="1">
      <c r="A44" s="236"/>
      <c r="B44" s="224"/>
      <c r="C44" s="248"/>
      <c r="D44" s="2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1"/>
      <c r="R44" s="11"/>
      <c r="S44" s="8"/>
      <c r="T44" s="20"/>
      <c r="U44" s="20"/>
      <c r="V44" s="24"/>
      <c r="W44" s="56"/>
      <c r="X44" s="9">
        <f>X43/2</f>
        <v>4</v>
      </c>
      <c r="Y44" s="9">
        <f aca="true" t="shared" si="21" ref="Y44:AP44">Y43/2</f>
        <v>6</v>
      </c>
      <c r="Z44" s="9">
        <f t="shared" si="21"/>
        <v>6</v>
      </c>
      <c r="AA44" s="9">
        <f t="shared" si="21"/>
        <v>6</v>
      </c>
      <c r="AB44" s="9">
        <f t="shared" si="21"/>
        <v>6</v>
      </c>
      <c r="AC44" s="9">
        <f t="shared" si="21"/>
        <v>6</v>
      </c>
      <c r="AD44" s="9">
        <f t="shared" si="21"/>
        <v>6</v>
      </c>
      <c r="AE44" s="9">
        <f t="shared" si="21"/>
        <v>6</v>
      </c>
      <c r="AF44" s="9">
        <f t="shared" si="21"/>
        <v>6</v>
      </c>
      <c r="AG44" s="9">
        <f t="shared" si="21"/>
        <v>6</v>
      </c>
      <c r="AH44" s="9">
        <f t="shared" si="21"/>
        <v>6</v>
      </c>
      <c r="AI44" s="9">
        <f t="shared" si="21"/>
        <v>5</v>
      </c>
      <c r="AJ44" s="9">
        <f t="shared" si="21"/>
        <v>5</v>
      </c>
      <c r="AK44" s="9">
        <f t="shared" si="21"/>
        <v>5</v>
      </c>
      <c r="AL44" s="9">
        <f t="shared" si="21"/>
        <v>5</v>
      </c>
      <c r="AM44" s="9">
        <f t="shared" si="21"/>
        <v>5</v>
      </c>
      <c r="AN44" s="9">
        <f t="shared" si="21"/>
        <v>5</v>
      </c>
      <c r="AO44" s="9">
        <f t="shared" si="21"/>
        <v>5</v>
      </c>
      <c r="AP44" s="9">
        <f t="shared" si="21"/>
        <v>5</v>
      </c>
      <c r="AQ44" s="9"/>
      <c r="AR44" s="9"/>
      <c r="AS44" s="9"/>
      <c r="AT44" s="9"/>
      <c r="AU44" s="9"/>
      <c r="AV44" s="24"/>
      <c r="AW44" s="55">
        <f>SUM(X44:AU44)</f>
        <v>104</v>
      </c>
      <c r="AX44" s="54"/>
      <c r="AY44" s="54"/>
      <c r="AZ44" s="54"/>
      <c r="BA44" s="54"/>
      <c r="BB44" s="54"/>
      <c r="BC44" s="54"/>
      <c r="BD44" s="54"/>
      <c r="BE44" s="25"/>
    </row>
    <row r="45" spans="1:57" ht="17.25" customHeight="1">
      <c r="A45" s="236"/>
      <c r="B45" s="80" t="s">
        <v>164</v>
      </c>
      <c r="C45" s="17" t="s">
        <v>163</v>
      </c>
      <c r="D45" s="12" t="s">
        <v>102</v>
      </c>
      <c r="E45" s="8"/>
      <c r="F45" s="8"/>
      <c r="G45" s="14"/>
      <c r="H45" s="8"/>
      <c r="I45" s="8"/>
      <c r="J45" s="14"/>
      <c r="K45" s="14"/>
      <c r="L45" s="14"/>
      <c r="M45" s="8"/>
      <c r="N45" s="8"/>
      <c r="O45" s="8"/>
      <c r="P45" s="8"/>
      <c r="Q45" s="8"/>
      <c r="R45" s="8"/>
      <c r="S45" s="8"/>
      <c r="T45" s="20"/>
      <c r="U45" s="20"/>
      <c r="V45" s="24"/>
      <c r="W45" s="56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>
        <v>36</v>
      </c>
      <c r="AR45" s="20"/>
      <c r="AS45" s="20"/>
      <c r="AT45" s="25"/>
      <c r="AU45" s="25"/>
      <c r="AV45" s="25"/>
      <c r="AW45" s="55">
        <f>SUM(X45:AU45)</f>
        <v>36</v>
      </c>
      <c r="AX45" s="55"/>
      <c r="AY45" s="54"/>
      <c r="AZ45" s="54"/>
      <c r="BA45" s="54"/>
      <c r="BB45" s="54"/>
      <c r="BC45" s="54"/>
      <c r="BD45" s="54"/>
      <c r="BE45" s="25"/>
    </row>
    <row r="46" spans="1:57" ht="17.25" customHeight="1">
      <c r="A46" s="236"/>
      <c r="B46" s="240" t="s">
        <v>80</v>
      </c>
      <c r="C46" s="211" t="s">
        <v>79</v>
      </c>
      <c r="D46" s="218"/>
      <c r="E46" s="8"/>
      <c r="F46" s="8"/>
      <c r="G46" s="14"/>
      <c r="H46" s="8"/>
      <c r="I46" s="8"/>
      <c r="J46" s="14"/>
      <c r="K46" s="14"/>
      <c r="L46" s="14"/>
      <c r="M46" s="8"/>
      <c r="N46" s="8"/>
      <c r="O46" s="8"/>
      <c r="P46" s="8"/>
      <c r="Q46" s="8"/>
      <c r="R46" s="8"/>
      <c r="S46" s="8"/>
      <c r="T46" s="20"/>
      <c r="U46" s="20"/>
      <c r="V46" s="24"/>
      <c r="W46" s="56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5"/>
      <c r="AU46" s="24"/>
      <c r="AV46" s="25"/>
      <c r="AW46" s="55"/>
      <c r="AX46" s="54"/>
      <c r="AY46" s="54"/>
      <c r="AZ46" s="54"/>
      <c r="BA46" s="54"/>
      <c r="BB46" s="54"/>
      <c r="BC46" s="54"/>
      <c r="BD46" s="54"/>
      <c r="BE46" s="25"/>
    </row>
    <row r="47" spans="1:57" ht="43.5" customHeight="1">
      <c r="A47" s="236"/>
      <c r="B47" s="241"/>
      <c r="C47" s="212"/>
      <c r="D47" s="219"/>
      <c r="E47" s="8"/>
      <c r="F47" s="8"/>
      <c r="G47" s="14"/>
      <c r="H47" s="8"/>
      <c r="I47" s="8"/>
      <c r="J47" s="14"/>
      <c r="K47" s="14"/>
      <c r="L47" s="14"/>
      <c r="M47" s="8"/>
      <c r="N47" s="8"/>
      <c r="O47" s="8"/>
      <c r="P47" s="8"/>
      <c r="Q47" s="8"/>
      <c r="R47" s="8"/>
      <c r="S47" s="8"/>
      <c r="T47" s="20"/>
      <c r="U47" s="20"/>
      <c r="V47" s="24"/>
      <c r="W47" s="56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5"/>
      <c r="AU47" s="24"/>
      <c r="AV47" s="25"/>
      <c r="AW47" s="55"/>
      <c r="AX47" s="54"/>
      <c r="AY47" s="54"/>
      <c r="AZ47" s="54"/>
      <c r="BA47" s="54"/>
      <c r="BB47" s="54"/>
      <c r="BC47" s="54"/>
      <c r="BD47" s="54"/>
      <c r="BE47" s="25"/>
    </row>
    <row r="48" spans="1:57" ht="21.75" customHeight="1">
      <c r="A48" s="236"/>
      <c r="B48" s="223" t="s">
        <v>82</v>
      </c>
      <c r="C48" s="209" t="s">
        <v>81</v>
      </c>
      <c r="D48" s="218" t="s">
        <v>103</v>
      </c>
      <c r="E48" s="8"/>
      <c r="F48" s="8"/>
      <c r="G48" s="14"/>
      <c r="H48" s="8"/>
      <c r="I48" s="8"/>
      <c r="J48" s="14"/>
      <c r="K48" s="14"/>
      <c r="L48" s="14"/>
      <c r="M48" s="8"/>
      <c r="N48" s="8"/>
      <c r="O48" s="8"/>
      <c r="P48" s="8"/>
      <c r="Q48" s="8"/>
      <c r="R48" s="8"/>
      <c r="S48" s="8"/>
      <c r="T48" s="20"/>
      <c r="U48" s="20"/>
      <c r="V48" s="24"/>
      <c r="W48" s="56"/>
      <c r="X48" s="25">
        <v>2</v>
      </c>
      <c r="Y48" s="25">
        <v>2</v>
      </c>
      <c r="Z48" s="25">
        <v>2</v>
      </c>
      <c r="AA48" s="25">
        <v>2</v>
      </c>
      <c r="AB48" s="25">
        <v>2</v>
      </c>
      <c r="AC48" s="25">
        <v>2</v>
      </c>
      <c r="AD48" s="25">
        <v>2</v>
      </c>
      <c r="AE48" s="25">
        <v>2</v>
      </c>
      <c r="AF48" s="25">
        <v>2</v>
      </c>
      <c r="AG48" s="25">
        <v>2</v>
      </c>
      <c r="AH48" s="25">
        <v>2</v>
      </c>
      <c r="AI48" s="25">
        <v>2</v>
      </c>
      <c r="AJ48" s="25">
        <v>2</v>
      </c>
      <c r="AK48" s="25">
        <v>2</v>
      </c>
      <c r="AL48" s="25">
        <v>2</v>
      </c>
      <c r="AM48" s="25">
        <v>2</v>
      </c>
      <c r="AN48" s="25">
        <v>2</v>
      </c>
      <c r="AO48" s="25">
        <v>2</v>
      </c>
      <c r="AP48" s="25">
        <v>2</v>
      </c>
      <c r="AQ48" s="25"/>
      <c r="AR48" s="25"/>
      <c r="AS48" s="25">
        <v>6</v>
      </c>
      <c r="AT48" s="25">
        <v>6</v>
      </c>
      <c r="AU48" s="25">
        <v>8</v>
      </c>
      <c r="AV48" s="25">
        <v>2</v>
      </c>
      <c r="AW48" s="55">
        <f>SUM(X48:AV48)</f>
        <v>60</v>
      </c>
      <c r="AX48" s="54"/>
      <c r="AY48" s="54"/>
      <c r="AZ48" s="54"/>
      <c r="BA48" s="54"/>
      <c r="BB48" s="54"/>
      <c r="BC48" s="54"/>
      <c r="BD48" s="54"/>
      <c r="BE48" s="25"/>
    </row>
    <row r="49" spans="1:57" s="105" customFormat="1" ht="20.25" customHeight="1">
      <c r="A49" s="236"/>
      <c r="B49" s="224"/>
      <c r="C49" s="210"/>
      <c r="D49" s="219"/>
      <c r="E49" s="9"/>
      <c r="F49" s="9"/>
      <c r="G49" s="108"/>
      <c r="H49" s="9"/>
      <c r="I49" s="9"/>
      <c r="J49" s="108"/>
      <c r="K49" s="108"/>
      <c r="L49" s="108"/>
      <c r="M49" s="9"/>
      <c r="N49" s="9"/>
      <c r="O49" s="9"/>
      <c r="P49" s="9"/>
      <c r="Q49" s="9"/>
      <c r="R49" s="9"/>
      <c r="S49" s="9"/>
      <c r="T49" s="23"/>
      <c r="U49" s="23"/>
      <c r="V49" s="24"/>
      <c r="W49" s="56"/>
      <c r="X49" s="23">
        <f>X48/2</f>
        <v>1</v>
      </c>
      <c r="Y49" s="23">
        <f aca="true" t="shared" si="22" ref="Y49:AT49">Y48/2</f>
        <v>1</v>
      </c>
      <c r="Z49" s="23">
        <f t="shared" si="22"/>
        <v>1</v>
      </c>
      <c r="AA49" s="23">
        <f t="shared" si="22"/>
        <v>1</v>
      </c>
      <c r="AB49" s="23">
        <f t="shared" si="22"/>
        <v>1</v>
      </c>
      <c r="AC49" s="23">
        <f t="shared" si="22"/>
        <v>1</v>
      </c>
      <c r="AD49" s="23">
        <f t="shared" si="22"/>
        <v>1</v>
      </c>
      <c r="AE49" s="23">
        <f t="shared" si="22"/>
        <v>1</v>
      </c>
      <c r="AF49" s="23">
        <f t="shared" si="22"/>
        <v>1</v>
      </c>
      <c r="AG49" s="23">
        <f t="shared" si="22"/>
        <v>1</v>
      </c>
      <c r="AH49" s="23">
        <f t="shared" si="22"/>
        <v>1</v>
      </c>
      <c r="AI49" s="23">
        <f t="shared" si="22"/>
        <v>1</v>
      </c>
      <c r="AJ49" s="23">
        <f t="shared" si="22"/>
        <v>1</v>
      </c>
      <c r="AK49" s="23">
        <f t="shared" si="22"/>
        <v>1</v>
      </c>
      <c r="AL49" s="23">
        <f t="shared" si="22"/>
        <v>1</v>
      </c>
      <c r="AM49" s="23">
        <f t="shared" si="22"/>
        <v>1</v>
      </c>
      <c r="AN49" s="23">
        <f t="shared" si="22"/>
        <v>1</v>
      </c>
      <c r="AO49" s="23">
        <f t="shared" si="22"/>
        <v>1</v>
      </c>
      <c r="AP49" s="23">
        <f t="shared" si="22"/>
        <v>1</v>
      </c>
      <c r="AQ49" s="23"/>
      <c r="AR49" s="23"/>
      <c r="AS49" s="23">
        <f t="shared" si="22"/>
        <v>3</v>
      </c>
      <c r="AT49" s="23">
        <f t="shared" si="22"/>
        <v>3</v>
      </c>
      <c r="AU49" s="24">
        <v>1</v>
      </c>
      <c r="AV49" s="24">
        <v>1</v>
      </c>
      <c r="AW49" s="54"/>
      <c r="AX49" s="54"/>
      <c r="AY49" s="54"/>
      <c r="AZ49" s="54"/>
      <c r="BA49" s="54"/>
      <c r="BB49" s="54"/>
      <c r="BC49" s="54"/>
      <c r="BD49" s="54"/>
      <c r="BE49" s="24"/>
    </row>
    <row r="50" spans="1:57" ht="22.5" customHeight="1">
      <c r="A50" s="236"/>
      <c r="B50" s="251" t="s">
        <v>139</v>
      </c>
      <c r="C50" s="251"/>
      <c r="D50" s="251"/>
      <c r="E50" s="25">
        <f>E9+E11+E17+E19+E25+E13+E27+E29+E33+E35+E37</f>
        <v>12</v>
      </c>
      <c r="F50" s="25">
        <f aca="true" t="shared" si="23" ref="F50:T50">F9+F11+F17+F19+F25+F13+F27+F29+F33+F35+F37</f>
        <v>36</v>
      </c>
      <c r="G50" s="25">
        <f t="shared" si="23"/>
        <v>36</v>
      </c>
      <c r="H50" s="25">
        <f t="shared" si="23"/>
        <v>36</v>
      </c>
      <c r="I50" s="25">
        <f t="shared" si="23"/>
        <v>36</v>
      </c>
      <c r="J50" s="25">
        <f t="shared" si="23"/>
        <v>36</v>
      </c>
      <c r="K50" s="25">
        <f t="shared" si="23"/>
        <v>36</v>
      </c>
      <c r="L50" s="25">
        <f t="shared" si="23"/>
        <v>36</v>
      </c>
      <c r="M50" s="25">
        <f t="shared" si="23"/>
        <v>36</v>
      </c>
      <c r="N50" s="25">
        <f t="shared" si="23"/>
        <v>36</v>
      </c>
      <c r="O50" s="25">
        <f t="shared" si="23"/>
        <v>36</v>
      </c>
      <c r="P50" s="25">
        <f t="shared" si="23"/>
        <v>36</v>
      </c>
      <c r="Q50" s="25">
        <f t="shared" si="23"/>
        <v>36</v>
      </c>
      <c r="R50" s="25">
        <f t="shared" si="23"/>
        <v>36</v>
      </c>
      <c r="S50" s="25">
        <f t="shared" si="23"/>
        <v>36</v>
      </c>
      <c r="T50" s="25">
        <f t="shared" si="23"/>
        <v>36</v>
      </c>
      <c r="U50" s="25">
        <f>U35+U29+U27+U25+U19+U13+U9</f>
        <v>24</v>
      </c>
      <c r="V50" s="25"/>
      <c r="W50" s="47">
        <f>SUM(E50:V50)</f>
        <v>576</v>
      </c>
      <c r="X50" s="25">
        <f>X48+X45+X43+X39+X37+X33+X31+X29+X27+X25+X21+X13+X11</f>
        <v>12</v>
      </c>
      <c r="Y50" s="25">
        <f aca="true" t="shared" si="24" ref="Y50:AU50">Y48+Y45+Y43+Y39+Y37+Y33+Y31+Y29+Y27+Y25+Y21+Y13+Y11</f>
        <v>36</v>
      </c>
      <c r="Z50" s="25">
        <f t="shared" si="24"/>
        <v>36</v>
      </c>
      <c r="AA50" s="25">
        <f t="shared" si="24"/>
        <v>36</v>
      </c>
      <c r="AB50" s="25">
        <f t="shared" si="24"/>
        <v>36</v>
      </c>
      <c r="AC50" s="25">
        <f t="shared" si="24"/>
        <v>36</v>
      </c>
      <c r="AD50" s="25">
        <f t="shared" si="24"/>
        <v>36</v>
      </c>
      <c r="AE50" s="25">
        <f t="shared" si="24"/>
        <v>36</v>
      </c>
      <c r="AF50" s="25">
        <f t="shared" si="24"/>
        <v>36</v>
      </c>
      <c r="AG50" s="25">
        <f t="shared" si="24"/>
        <v>36</v>
      </c>
      <c r="AH50" s="25">
        <f t="shared" si="24"/>
        <v>36</v>
      </c>
      <c r="AI50" s="25">
        <f t="shared" si="24"/>
        <v>36</v>
      </c>
      <c r="AJ50" s="25">
        <f t="shared" si="24"/>
        <v>36</v>
      </c>
      <c r="AK50" s="25">
        <f t="shared" si="24"/>
        <v>36</v>
      </c>
      <c r="AL50" s="25">
        <f t="shared" si="24"/>
        <v>36</v>
      </c>
      <c r="AM50" s="25">
        <f t="shared" si="24"/>
        <v>36</v>
      </c>
      <c r="AN50" s="25">
        <f t="shared" si="24"/>
        <v>36</v>
      </c>
      <c r="AO50" s="25">
        <f t="shared" si="24"/>
        <v>36</v>
      </c>
      <c r="AP50" s="25">
        <f t="shared" si="24"/>
        <v>36</v>
      </c>
      <c r="AQ50" s="25">
        <f t="shared" si="24"/>
        <v>36</v>
      </c>
      <c r="AR50" s="25">
        <f>AR48+AR45+AR43+AR39+AR33+AR31+AR29+AR27+AR25+AR21+AR13+AR11</f>
        <v>18</v>
      </c>
      <c r="AS50" s="25">
        <f t="shared" si="24"/>
        <v>36</v>
      </c>
      <c r="AT50" s="25">
        <f t="shared" si="24"/>
        <v>36</v>
      </c>
      <c r="AU50" s="25">
        <f t="shared" si="24"/>
        <v>36</v>
      </c>
      <c r="AV50" s="25">
        <v>6</v>
      </c>
      <c r="AW50" s="48">
        <v>828</v>
      </c>
      <c r="AX50" s="55"/>
      <c r="AY50" s="54"/>
      <c r="AZ50" s="54"/>
      <c r="BA50" s="54"/>
      <c r="BB50" s="54"/>
      <c r="BC50" s="54"/>
      <c r="BD50" s="54"/>
      <c r="BE50" s="49"/>
    </row>
    <row r="51" spans="1:57" ht="15.75" customHeight="1">
      <c r="A51" s="236"/>
      <c r="B51" s="79"/>
      <c r="C51" s="79"/>
      <c r="D51" s="79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2"/>
      <c r="P51" s="81"/>
      <c r="Q51" s="83"/>
      <c r="R51" s="83"/>
      <c r="S51" s="82"/>
      <c r="T51" s="81"/>
      <c r="U51" s="84" t="s">
        <v>165</v>
      </c>
      <c r="V51" s="84" t="s">
        <v>206</v>
      </c>
      <c r="W51" s="85"/>
      <c r="X51" s="86"/>
      <c r="Y51" s="86"/>
      <c r="Z51" s="86"/>
      <c r="AA51" s="86"/>
      <c r="AB51" s="86"/>
      <c r="AC51" s="86"/>
      <c r="AD51" s="86"/>
      <c r="AE51" s="86"/>
      <c r="AF51" s="86"/>
      <c r="AG51" s="82"/>
      <c r="AH51" s="82"/>
      <c r="AI51" s="82"/>
      <c r="AJ51" s="82"/>
      <c r="AK51" s="82"/>
      <c r="AL51" s="82"/>
      <c r="AM51" s="82"/>
      <c r="AN51" s="82"/>
      <c r="AO51" s="81"/>
      <c r="AP51" s="82"/>
      <c r="AQ51" s="82"/>
      <c r="AR51" s="84" t="s">
        <v>26</v>
      </c>
      <c r="AS51" s="82"/>
      <c r="AT51" s="87"/>
      <c r="AU51" s="102"/>
      <c r="AV51" s="254" t="s">
        <v>65</v>
      </c>
      <c r="AW51" s="255"/>
      <c r="AX51" s="89"/>
      <c r="AY51" s="83"/>
      <c r="AZ51" s="83"/>
      <c r="BA51" s="83"/>
      <c r="BB51" s="83"/>
      <c r="BC51" s="83"/>
      <c r="BD51" s="83"/>
      <c r="BE51" s="90"/>
    </row>
    <row r="52" spans="1:57" ht="33.75" customHeight="1">
      <c r="A52" s="236"/>
      <c r="B52" s="214" t="s">
        <v>140</v>
      </c>
      <c r="C52" s="215"/>
      <c r="D52" s="216"/>
      <c r="E52" s="24">
        <f>E38+E36+E34+E30+E28+E26+E20+E18+E14+E12+E10</f>
        <v>6</v>
      </c>
      <c r="F52" s="24">
        <f aca="true" t="shared" si="25" ref="F52:U52">F38+F36+F34+F30+F28+F26+F20+F18+F14+F12+F10</f>
        <v>18</v>
      </c>
      <c r="G52" s="24">
        <f t="shared" si="25"/>
        <v>17</v>
      </c>
      <c r="H52" s="24">
        <f t="shared" si="25"/>
        <v>18</v>
      </c>
      <c r="I52" s="24">
        <f t="shared" si="25"/>
        <v>17</v>
      </c>
      <c r="J52" s="24">
        <f t="shared" si="25"/>
        <v>18</v>
      </c>
      <c r="K52" s="24">
        <f t="shared" si="25"/>
        <v>17</v>
      </c>
      <c r="L52" s="24">
        <f t="shared" si="25"/>
        <v>18</v>
      </c>
      <c r="M52" s="24">
        <f t="shared" si="25"/>
        <v>17</v>
      </c>
      <c r="N52" s="24">
        <f t="shared" si="25"/>
        <v>18</v>
      </c>
      <c r="O52" s="24">
        <f t="shared" si="25"/>
        <v>17</v>
      </c>
      <c r="P52" s="24">
        <f t="shared" si="25"/>
        <v>18</v>
      </c>
      <c r="Q52" s="24">
        <f t="shared" si="25"/>
        <v>17</v>
      </c>
      <c r="R52" s="24">
        <f t="shared" si="25"/>
        <v>18</v>
      </c>
      <c r="S52" s="24">
        <f t="shared" si="25"/>
        <v>17</v>
      </c>
      <c r="T52" s="24">
        <f t="shared" si="25"/>
        <v>18</v>
      </c>
      <c r="U52" s="24">
        <f t="shared" si="25"/>
        <v>13</v>
      </c>
      <c r="V52" s="24"/>
      <c r="W52" s="9"/>
      <c r="X52" s="9">
        <f>X49+X44+X40+X38+X34+X32+X30+X28+X26+X22+X14+X12</f>
        <v>5</v>
      </c>
      <c r="Y52" s="9">
        <f aca="true" t="shared" si="26" ref="Y52:AP52">Y49+Y44+Y40+Y38+Y34+Y32+Y30+Y28+Y26+Y22+Y14+Y12</f>
        <v>18</v>
      </c>
      <c r="Z52" s="9">
        <f t="shared" si="26"/>
        <v>18</v>
      </c>
      <c r="AA52" s="9">
        <f t="shared" si="26"/>
        <v>18</v>
      </c>
      <c r="AB52" s="9">
        <f t="shared" si="26"/>
        <v>18</v>
      </c>
      <c r="AC52" s="9">
        <f t="shared" si="26"/>
        <v>18</v>
      </c>
      <c r="AD52" s="9">
        <f t="shared" si="26"/>
        <v>18</v>
      </c>
      <c r="AE52" s="9">
        <f t="shared" si="26"/>
        <v>18</v>
      </c>
      <c r="AF52" s="9">
        <f t="shared" si="26"/>
        <v>18</v>
      </c>
      <c r="AG52" s="9">
        <f t="shared" si="26"/>
        <v>18</v>
      </c>
      <c r="AH52" s="9">
        <f t="shared" si="26"/>
        <v>18</v>
      </c>
      <c r="AI52" s="9">
        <f t="shared" si="26"/>
        <v>18</v>
      </c>
      <c r="AJ52" s="9">
        <f t="shared" si="26"/>
        <v>18</v>
      </c>
      <c r="AK52" s="9">
        <f t="shared" si="26"/>
        <v>18</v>
      </c>
      <c r="AL52" s="9">
        <f t="shared" si="26"/>
        <v>18</v>
      </c>
      <c r="AM52" s="9">
        <f t="shared" si="26"/>
        <v>18</v>
      </c>
      <c r="AN52" s="9">
        <f t="shared" si="26"/>
        <v>18</v>
      </c>
      <c r="AO52" s="9">
        <f t="shared" si="26"/>
        <v>18</v>
      </c>
      <c r="AP52" s="9">
        <f t="shared" si="26"/>
        <v>18</v>
      </c>
      <c r="AQ52" s="9"/>
      <c r="AR52" s="9">
        <f>AR49+AR44+AR40+AR38+AS34+AS32+AS30+AS28+AS26+AR22+AS14+AS12</f>
        <v>10</v>
      </c>
      <c r="AS52" s="9">
        <f>AS49+AS44+AS40+AS38+AT34+AT32+AT30+AT28+AT26+AS22+AT14+AT12</f>
        <v>19</v>
      </c>
      <c r="AT52" s="9">
        <f>AT49+AT44+AT40+AT38+AU34+AU32+AU30+AU28+AU26+AT22+AU14+AU12</f>
        <v>15</v>
      </c>
      <c r="AU52" s="9">
        <f>AU49+AU44+AU40+AU38+AV34+AV32+AV30+AV28+AV26+AU22+AV14+AV12</f>
        <v>8</v>
      </c>
      <c r="AV52" s="9">
        <v>3</v>
      </c>
      <c r="AW52" s="24"/>
      <c r="AX52" s="24"/>
      <c r="AY52" s="24"/>
      <c r="AZ52" s="24"/>
      <c r="BA52" s="24"/>
      <c r="BB52" s="24"/>
      <c r="BC52" s="24"/>
      <c r="BD52" s="24"/>
      <c r="BE52" s="91"/>
    </row>
    <row r="53" spans="1:57" ht="16.5" customHeight="1">
      <c r="A53" s="236"/>
      <c r="B53" s="217" t="s">
        <v>141</v>
      </c>
      <c r="C53" s="217"/>
      <c r="D53" s="217"/>
      <c r="E53" s="9">
        <f>SUM(E9:E49)</f>
        <v>18</v>
      </c>
      <c r="F53" s="9">
        <f aca="true" t="shared" si="27" ref="F53:U53">SUM(F9:F49)</f>
        <v>54</v>
      </c>
      <c r="G53" s="9">
        <f t="shared" si="27"/>
        <v>53</v>
      </c>
      <c r="H53" s="9">
        <f t="shared" si="27"/>
        <v>54</v>
      </c>
      <c r="I53" s="9">
        <f t="shared" si="27"/>
        <v>53</v>
      </c>
      <c r="J53" s="9">
        <f t="shared" si="27"/>
        <v>54</v>
      </c>
      <c r="K53" s="9">
        <f t="shared" si="27"/>
        <v>53</v>
      </c>
      <c r="L53" s="9">
        <f t="shared" si="27"/>
        <v>54</v>
      </c>
      <c r="M53" s="9">
        <f t="shared" si="27"/>
        <v>53</v>
      </c>
      <c r="N53" s="9">
        <f t="shared" si="27"/>
        <v>54</v>
      </c>
      <c r="O53" s="9">
        <f t="shared" si="27"/>
        <v>53</v>
      </c>
      <c r="P53" s="9">
        <f t="shared" si="27"/>
        <v>54</v>
      </c>
      <c r="Q53" s="9">
        <f t="shared" si="27"/>
        <v>53</v>
      </c>
      <c r="R53" s="9">
        <f t="shared" si="27"/>
        <v>54</v>
      </c>
      <c r="S53" s="9">
        <f t="shared" si="27"/>
        <v>53</v>
      </c>
      <c r="T53" s="9">
        <f t="shared" si="27"/>
        <v>54</v>
      </c>
      <c r="U53" s="9">
        <f t="shared" si="27"/>
        <v>37</v>
      </c>
      <c r="V53" s="24"/>
      <c r="W53" s="9"/>
      <c r="X53" s="9">
        <f>SUM(X11:X49)</f>
        <v>17</v>
      </c>
      <c r="Y53" s="9">
        <f aca="true" t="shared" si="28" ref="Y53:AV53">SUM(Y11:Y49)</f>
        <v>54</v>
      </c>
      <c r="Z53" s="9">
        <f t="shared" si="28"/>
        <v>54</v>
      </c>
      <c r="AA53" s="9">
        <f t="shared" si="28"/>
        <v>54</v>
      </c>
      <c r="AB53" s="9">
        <f t="shared" si="28"/>
        <v>54</v>
      </c>
      <c r="AC53" s="9">
        <f t="shared" si="28"/>
        <v>54</v>
      </c>
      <c r="AD53" s="9">
        <f t="shared" si="28"/>
        <v>54</v>
      </c>
      <c r="AE53" s="9">
        <f t="shared" si="28"/>
        <v>54</v>
      </c>
      <c r="AF53" s="9">
        <f t="shared" si="28"/>
        <v>54</v>
      </c>
      <c r="AG53" s="9">
        <f t="shared" si="28"/>
        <v>54</v>
      </c>
      <c r="AH53" s="9">
        <f t="shared" si="28"/>
        <v>54</v>
      </c>
      <c r="AI53" s="9">
        <f t="shared" si="28"/>
        <v>54</v>
      </c>
      <c r="AJ53" s="9">
        <f t="shared" si="28"/>
        <v>54</v>
      </c>
      <c r="AK53" s="9">
        <f t="shared" si="28"/>
        <v>54</v>
      </c>
      <c r="AL53" s="9">
        <f t="shared" si="28"/>
        <v>54</v>
      </c>
      <c r="AM53" s="9">
        <f t="shared" si="28"/>
        <v>54</v>
      </c>
      <c r="AN53" s="9">
        <f t="shared" si="28"/>
        <v>54</v>
      </c>
      <c r="AO53" s="9">
        <f t="shared" si="28"/>
        <v>54</v>
      </c>
      <c r="AP53" s="9">
        <f t="shared" si="28"/>
        <v>54</v>
      </c>
      <c r="AQ53" s="9">
        <f t="shared" si="28"/>
        <v>36</v>
      </c>
      <c r="AR53" s="9">
        <f>SUM(AR15:AR49)</f>
        <v>18</v>
      </c>
      <c r="AS53" s="9">
        <f t="shared" si="28"/>
        <v>54</v>
      </c>
      <c r="AT53" s="9">
        <f t="shared" si="28"/>
        <v>54</v>
      </c>
      <c r="AU53" s="9">
        <f t="shared" si="28"/>
        <v>50</v>
      </c>
      <c r="AV53" s="9">
        <f t="shared" si="28"/>
        <v>9</v>
      </c>
      <c r="AW53" s="24"/>
      <c r="AX53" s="24"/>
      <c r="AY53" s="24"/>
      <c r="AZ53" s="24"/>
      <c r="BA53" s="24"/>
      <c r="BB53" s="24"/>
      <c r="BC53" s="24"/>
      <c r="BD53" s="24"/>
      <c r="BE53" s="91"/>
    </row>
    <row r="54" spans="47:56" ht="15">
      <c r="AU54" s="13"/>
      <c r="AV54" s="13"/>
      <c r="AW54" s="13"/>
      <c r="AX54" s="13"/>
      <c r="AY54" s="13"/>
      <c r="AZ54" s="13"/>
      <c r="BA54" s="13"/>
      <c r="BB54" s="13"/>
      <c r="BC54" s="13"/>
      <c r="BD54" s="18"/>
    </row>
  </sheetData>
  <sheetProtection/>
  <mergeCells count="85">
    <mergeCell ref="C43:C44"/>
    <mergeCell ref="A7:A53"/>
    <mergeCell ref="D48:D49"/>
    <mergeCell ref="D33:D34"/>
    <mergeCell ref="D35:D36"/>
    <mergeCell ref="D43:D44"/>
    <mergeCell ref="B19:B20"/>
    <mergeCell ref="C19:C20"/>
    <mergeCell ref="B37:B38"/>
    <mergeCell ref="C37:C38"/>
    <mergeCell ref="E1:BE1"/>
    <mergeCell ref="AV51:AW51"/>
    <mergeCell ref="D29:D30"/>
    <mergeCell ref="D31:D32"/>
    <mergeCell ref="D15:D16"/>
    <mergeCell ref="D17:D18"/>
    <mergeCell ref="D21:D22"/>
    <mergeCell ref="D23:D24"/>
    <mergeCell ref="D41:D42"/>
    <mergeCell ref="D37:D38"/>
    <mergeCell ref="B52:D52"/>
    <mergeCell ref="B53:D53"/>
    <mergeCell ref="D19:D20"/>
    <mergeCell ref="B50:D50"/>
    <mergeCell ref="D39:D40"/>
    <mergeCell ref="D25:D26"/>
    <mergeCell ref="C41:C42"/>
    <mergeCell ref="C46:C47"/>
    <mergeCell ref="D46:D47"/>
    <mergeCell ref="B46:B47"/>
    <mergeCell ref="B43:B44"/>
    <mergeCell ref="AJ2:AL2"/>
    <mergeCell ref="C9:C10"/>
    <mergeCell ref="C7:C8"/>
    <mergeCell ref="E5:BD5"/>
    <mergeCell ref="B17:B18"/>
    <mergeCell ref="B21:B22"/>
    <mergeCell ref="D27:D28"/>
    <mergeCell ref="C15:C16"/>
    <mergeCell ref="B27:B28"/>
    <mergeCell ref="C48:C49"/>
    <mergeCell ref="B48:B49"/>
    <mergeCell ref="E3:BD3"/>
    <mergeCell ref="C13:C14"/>
    <mergeCell ref="B25:B26"/>
    <mergeCell ref="C25:C26"/>
    <mergeCell ref="C21:C22"/>
    <mergeCell ref="B33:B34"/>
    <mergeCell ref="B29:B30"/>
    <mergeCell ref="C23:C24"/>
    <mergeCell ref="B15:B16"/>
    <mergeCell ref="C17:C18"/>
    <mergeCell ref="C35:C36"/>
    <mergeCell ref="C29:C30"/>
    <mergeCell ref="C31:C32"/>
    <mergeCell ref="C27:C28"/>
    <mergeCell ref="A2:A6"/>
    <mergeCell ref="B2:B6"/>
    <mergeCell ref="C2:C6"/>
    <mergeCell ref="D13:D14"/>
    <mergeCell ref="C11:C12"/>
    <mergeCell ref="D7:D8"/>
    <mergeCell ref="B7:B8"/>
    <mergeCell ref="B13:B14"/>
    <mergeCell ref="B9:B10"/>
    <mergeCell ref="D11:D12"/>
    <mergeCell ref="B41:B42"/>
    <mergeCell ref="D2:D6"/>
    <mergeCell ref="B35:B36"/>
    <mergeCell ref="D9:D10"/>
    <mergeCell ref="B11:B12"/>
    <mergeCell ref="C39:C40"/>
    <mergeCell ref="B39:B40"/>
    <mergeCell ref="C33:C34"/>
    <mergeCell ref="B31:B32"/>
    <mergeCell ref="B23:B24"/>
    <mergeCell ref="AF2:AH2"/>
    <mergeCell ref="AW2:AZ2"/>
    <mergeCell ref="BB2:BD2"/>
    <mergeCell ref="F2:H2"/>
    <mergeCell ref="J2:M2"/>
    <mergeCell ref="O2:Q2"/>
    <mergeCell ref="S2:U2"/>
    <mergeCell ref="Y2:Z2"/>
    <mergeCell ref="AB2:AD2"/>
  </mergeCells>
  <printOptions/>
  <pageMargins left="0.3937007874015748" right="0.3937007874015748" top="0.3937007874015748" bottom="0.3937007874015748" header="0.31496062992125984" footer="0.31496062992125984"/>
  <pageSetup fitToWidth="0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zoomScale="67" zoomScaleNormal="67" zoomScalePageLayoutView="0" workbookViewId="0" topLeftCell="A1">
      <pane xSplit="4" ySplit="6" topLeftCell="E2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I33" sqref="BI33"/>
    </sheetView>
  </sheetViews>
  <sheetFormatPr defaultColWidth="9.140625" defaultRowHeight="15"/>
  <cols>
    <col min="1" max="1" width="3.57421875" style="110" customWidth="1"/>
    <col min="2" max="2" width="11.57421875" style="110" customWidth="1"/>
    <col min="3" max="3" width="43.00390625" style="110" customWidth="1"/>
    <col min="4" max="4" width="11.8515625" style="110" customWidth="1"/>
    <col min="5" max="21" width="4.7109375" style="110" customWidth="1"/>
    <col min="22" max="22" width="4.7109375" style="135" customWidth="1"/>
    <col min="23" max="23" width="6.140625" style="110" customWidth="1"/>
    <col min="24" max="24" width="4.8515625" style="110" customWidth="1"/>
    <col min="25" max="25" width="5.421875" style="110" customWidth="1"/>
    <col min="26" max="48" width="4.7109375" style="110" customWidth="1"/>
    <col min="49" max="49" width="6.421875" style="135" customWidth="1"/>
    <col min="50" max="50" width="6.421875" style="110" customWidth="1"/>
    <col min="51" max="54" width="4.7109375" style="110" customWidth="1"/>
    <col min="55" max="55" width="4.57421875" style="110" customWidth="1"/>
    <col min="56" max="57" width="4.7109375" style="110" customWidth="1"/>
    <col min="58" max="58" width="6.421875" style="110" customWidth="1"/>
    <col min="59" max="16384" width="9.140625" style="110" customWidth="1"/>
  </cols>
  <sheetData>
    <row r="1" spans="1:58" ht="18.75">
      <c r="A1"/>
      <c r="B1"/>
      <c r="C1"/>
      <c r="D1"/>
      <c r="E1" s="275" t="s">
        <v>189</v>
      </c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  <c r="AY1" s="275"/>
      <c r="AZ1" s="275"/>
      <c r="BA1" s="275"/>
      <c r="BB1" s="275"/>
      <c r="BC1" s="275"/>
      <c r="BD1" s="275"/>
      <c r="BE1" s="275"/>
      <c r="BF1" s="275"/>
    </row>
    <row r="2" spans="1:58" ht="75" customHeight="1">
      <c r="A2" s="236" t="s">
        <v>0</v>
      </c>
      <c r="B2" s="236" t="s">
        <v>1</v>
      </c>
      <c r="C2" s="237" t="s">
        <v>2</v>
      </c>
      <c r="D2" s="242" t="s">
        <v>3</v>
      </c>
      <c r="E2" s="157" t="s">
        <v>144</v>
      </c>
      <c r="F2" s="268" t="s">
        <v>4</v>
      </c>
      <c r="G2" s="268"/>
      <c r="H2" s="268"/>
      <c r="I2" s="158" t="s">
        <v>166</v>
      </c>
      <c r="J2" s="268" t="s">
        <v>5</v>
      </c>
      <c r="K2" s="268"/>
      <c r="L2" s="268"/>
      <c r="M2" s="268"/>
      <c r="N2" s="157" t="s">
        <v>167</v>
      </c>
      <c r="O2" s="205" t="s">
        <v>6</v>
      </c>
      <c r="P2" s="205"/>
      <c r="Q2" s="205"/>
      <c r="R2" s="157" t="s">
        <v>202</v>
      </c>
      <c r="S2" s="205" t="s">
        <v>7</v>
      </c>
      <c r="T2" s="205"/>
      <c r="U2" s="205"/>
      <c r="V2" s="159" t="s">
        <v>169</v>
      </c>
      <c r="W2" s="157" t="s">
        <v>170</v>
      </c>
      <c r="X2" s="157" t="s">
        <v>171</v>
      </c>
      <c r="Y2" s="269" t="s">
        <v>8</v>
      </c>
      <c r="Z2" s="270"/>
      <c r="AA2" s="157" t="s">
        <v>172</v>
      </c>
      <c r="AB2" s="205" t="s">
        <v>9</v>
      </c>
      <c r="AC2" s="205"/>
      <c r="AD2" s="205"/>
      <c r="AE2" s="157" t="s">
        <v>173</v>
      </c>
      <c r="AF2" s="205" t="s">
        <v>10</v>
      </c>
      <c r="AG2" s="205"/>
      <c r="AH2" s="205"/>
      <c r="AI2" s="157" t="s">
        <v>174</v>
      </c>
      <c r="AJ2" s="269" t="s">
        <v>11</v>
      </c>
      <c r="AK2" s="276"/>
      <c r="AL2" s="276"/>
      <c r="AM2" s="157" t="s">
        <v>175</v>
      </c>
      <c r="AN2" s="157" t="s">
        <v>176</v>
      </c>
      <c r="AO2" s="157" t="s">
        <v>177</v>
      </c>
      <c r="AP2" s="157" t="s">
        <v>178</v>
      </c>
      <c r="AQ2" s="157" t="s">
        <v>179</v>
      </c>
      <c r="AR2" s="157" t="s">
        <v>180</v>
      </c>
      <c r="AS2" s="157" t="s">
        <v>181</v>
      </c>
      <c r="AT2" s="157" t="s">
        <v>182</v>
      </c>
      <c r="AU2" s="157" t="s">
        <v>183</v>
      </c>
      <c r="AV2" s="157" t="s">
        <v>184</v>
      </c>
      <c r="AW2" s="205" t="s">
        <v>143</v>
      </c>
      <c r="AX2" s="205"/>
      <c r="AY2" s="205"/>
      <c r="AZ2" s="205"/>
      <c r="BA2" s="157" t="s">
        <v>185</v>
      </c>
      <c r="BB2" s="205" t="s">
        <v>12</v>
      </c>
      <c r="BC2" s="205"/>
      <c r="BD2" s="205"/>
      <c r="BE2" s="157" t="s">
        <v>186</v>
      </c>
      <c r="BF2" s="160" t="s">
        <v>13</v>
      </c>
    </row>
    <row r="3" spans="1:58" ht="15" customHeight="1">
      <c r="A3" s="236"/>
      <c r="B3" s="236"/>
      <c r="C3" s="238"/>
      <c r="D3" s="242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92"/>
      <c r="BF3" s="92"/>
    </row>
    <row r="4" spans="1:58" ht="15" customHeight="1">
      <c r="A4" s="236"/>
      <c r="B4" s="236"/>
      <c r="C4" s="238"/>
      <c r="D4" s="242"/>
      <c r="E4" s="51">
        <v>35</v>
      </c>
      <c r="F4" s="51">
        <v>36</v>
      </c>
      <c r="G4" s="51">
        <v>37</v>
      </c>
      <c r="H4" s="51">
        <v>38</v>
      </c>
      <c r="I4" s="51">
        <v>39</v>
      </c>
      <c r="J4" s="52">
        <v>40</v>
      </c>
      <c r="K4" s="53">
        <v>41</v>
      </c>
      <c r="L4" s="53">
        <v>42</v>
      </c>
      <c r="M4" s="53">
        <v>43</v>
      </c>
      <c r="N4" s="53">
        <v>44</v>
      </c>
      <c r="O4" s="53">
        <v>45</v>
      </c>
      <c r="P4" s="53">
        <v>46</v>
      </c>
      <c r="Q4" s="53">
        <v>47</v>
      </c>
      <c r="R4" s="53">
        <v>48</v>
      </c>
      <c r="S4" s="53">
        <v>49</v>
      </c>
      <c r="T4" s="53">
        <v>50</v>
      </c>
      <c r="U4" s="53">
        <v>51</v>
      </c>
      <c r="V4" s="97">
        <v>52</v>
      </c>
      <c r="W4" s="53">
        <v>1</v>
      </c>
      <c r="X4" s="53">
        <v>2</v>
      </c>
      <c r="Y4" s="53">
        <v>3</v>
      </c>
      <c r="Z4" s="53">
        <v>4</v>
      </c>
      <c r="AA4" s="53">
        <v>5</v>
      </c>
      <c r="AB4" s="53">
        <v>6</v>
      </c>
      <c r="AC4" s="53">
        <v>7</v>
      </c>
      <c r="AD4" s="53">
        <v>8</v>
      </c>
      <c r="AE4" s="53">
        <v>9</v>
      </c>
      <c r="AF4" s="53">
        <v>10</v>
      </c>
      <c r="AG4" s="53">
        <v>11</v>
      </c>
      <c r="AH4" s="53">
        <v>12</v>
      </c>
      <c r="AI4" s="53">
        <v>13</v>
      </c>
      <c r="AJ4" s="53">
        <v>14</v>
      </c>
      <c r="AK4" s="53">
        <v>15</v>
      </c>
      <c r="AL4" s="53">
        <v>16</v>
      </c>
      <c r="AM4" s="53">
        <v>17</v>
      </c>
      <c r="AN4" s="53">
        <v>18</v>
      </c>
      <c r="AO4" s="53">
        <v>19</v>
      </c>
      <c r="AP4" s="53">
        <v>20</v>
      </c>
      <c r="AQ4" s="53">
        <v>21</v>
      </c>
      <c r="AR4" s="53">
        <v>22</v>
      </c>
      <c r="AS4" s="53">
        <v>23</v>
      </c>
      <c r="AT4" s="53">
        <v>24</v>
      </c>
      <c r="AU4" s="53">
        <v>25</v>
      </c>
      <c r="AV4" s="53">
        <v>26</v>
      </c>
      <c r="AW4" s="97">
        <v>27</v>
      </c>
      <c r="AX4" s="53">
        <v>28</v>
      </c>
      <c r="AY4" s="53">
        <v>29</v>
      </c>
      <c r="AZ4" s="53">
        <v>30</v>
      </c>
      <c r="BA4" s="53">
        <v>31</v>
      </c>
      <c r="BB4" s="53">
        <v>32</v>
      </c>
      <c r="BC4" s="53">
        <v>33</v>
      </c>
      <c r="BD4" s="53">
        <v>34</v>
      </c>
      <c r="BE4" s="92"/>
      <c r="BF4" s="92"/>
    </row>
    <row r="5" spans="1:58" ht="15.75" customHeight="1">
      <c r="A5" s="236"/>
      <c r="B5" s="236"/>
      <c r="C5" s="238"/>
      <c r="D5" s="242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92"/>
      <c r="BF5" s="92"/>
    </row>
    <row r="6" spans="1:58" ht="15" customHeight="1">
      <c r="A6" s="236"/>
      <c r="B6" s="236"/>
      <c r="C6" s="239"/>
      <c r="D6" s="242"/>
      <c r="E6" s="4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98">
        <v>18</v>
      </c>
      <c r="W6" s="4">
        <v>19</v>
      </c>
      <c r="X6" s="4">
        <v>20</v>
      </c>
      <c r="Y6" s="4">
        <v>21</v>
      </c>
      <c r="Z6" s="5">
        <v>22</v>
      </c>
      <c r="AA6" s="5">
        <v>23</v>
      </c>
      <c r="AB6" s="5">
        <v>24</v>
      </c>
      <c r="AC6" s="5">
        <v>25</v>
      </c>
      <c r="AD6" s="5">
        <v>26</v>
      </c>
      <c r="AE6" s="5">
        <v>27</v>
      </c>
      <c r="AF6" s="5">
        <v>28</v>
      </c>
      <c r="AG6" s="5">
        <v>29</v>
      </c>
      <c r="AH6" s="5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75">
        <v>38</v>
      </c>
      <c r="AQ6" s="5">
        <v>39</v>
      </c>
      <c r="AR6" s="5">
        <v>40</v>
      </c>
      <c r="AS6" s="5">
        <v>41</v>
      </c>
      <c r="AT6" s="5">
        <v>42</v>
      </c>
      <c r="AU6" s="5">
        <v>43</v>
      </c>
      <c r="AV6" s="5">
        <v>44</v>
      </c>
      <c r="AW6" s="7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  <c r="BE6" s="93"/>
      <c r="BF6" s="93"/>
    </row>
    <row r="7" spans="1:58" ht="18" customHeight="1">
      <c r="A7" s="256" t="s">
        <v>21</v>
      </c>
      <c r="B7" s="240" t="s">
        <v>29</v>
      </c>
      <c r="C7" s="237" t="s">
        <v>28</v>
      </c>
      <c r="D7" s="218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25"/>
      <c r="W7" s="55"/>
      <c r="X7" s="12"/>
      <c r="Y7" s="25"/>
      <c r="Z7" s="24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12"/>
      <c r="AW7" s="24"/>
      <c r="AX7" s="54"/>
      <c r="AY7" s="54"/>
      <c r="AZ7" s="54"/>
      <c r="BA7" s="54"/>
      <c r="BB7" s="54"/>
      <c r="BC7" s="54"/>
      <c r="BD7" s="54"/>
      <c r="BE7" s="24"/>
      <c r="BF7" s="11"/>
    </row>
    <row r="8" spans="1:58" ht="30.75" customHeight="1">
      <c r="A8" s="257"/>
      <c r="B8" s="241"/>
      <c r="C8" s="239"/>
      <c r="D8" s="219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24"/>
      <c r="V8" s="25"/>
      <c r="W8" s="55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6"/>
      <c r="AM8" s="26"/>
      <c r="AN8" s="26"/>
      <c r="AO8" s="26"/>
      <c r="AP8" s="24"/>
      <c r="AQ8" s="24"/>
      <c r="AR8" s="24"/>
      <c r="AS8" s="24"/>
      <c r="AT8" s="24"/>
      <c r="AU8" s="24"/>
      <c r="AV8" s="24"/>
      <c r="AW8" s="24"/>
      <c r="AX8" s="54"/>
      <c r="AY8" s="54"/>
      <c r="AZ8" s="54"/>
      <c r="BA8" s="54"/>
      <c r="BB8" s="54"/>
      <c r="BC8" s="54"/>
      <c r="BD8" s="54"/>
      <c r="BE8" s="24"/>
      <c r="BF8" s="12"/>
    </row>
    <row r="9" spans="1:58" ht="21.75" customHeight="1">
      <c r="A9" s="257"/>
      <c r="B9" s="223" t="s">
        <v>36</v>
      </c>
      <c r="C9" s="209" t="s">
        <v>67</v>
      </c>
      <c r="D9" s="218" t="s">
        <v>93</v>
      </c>
      <c r="E9" s="11">
        <v>2</v>
      </c>
      <c r="F9" s="11">
        <v>2</v>
      </c>
      <c r="G9" s="11">
        <v>4</v>
      </c>
      <c r="H9" s="11">
        <v>2</v>
      </c>
      <c r="I9" s="11">
        <v>4</v>
      </c>
      <c r="J9" s="11">
        <v>2</v>
      </c>
      <c r="K9" s="11">
        <v>4</v>
      </c>
      <c r="L9" s="11">
        <v>4</v>
      </c>
      <c r="M9" s="11">
        <v>4</v>
      </c>
      <c r="N9" s="11">
        <v>4</v>
      </c>
      <c r="O9" s="11">
        <v>2</v>
      </c>
      <c r="P9" s="11">
        <v>2</v>
      </c>
      <c r="Q9" s="11">
        <v>2</v>
      </c>
      <c r="R9" s="11"/>
      <c r="S9" s="11">
        <v>2</v>
      </c>
      <c r="T9" s="11">
        <v>2</v>
      </c>
      <c r="U9" s="11">
        <v>2</v>
      </c>
      <c r="V9" s="25">
        <v>4</v>
      </c>
      <c r="W9" s="55">
        <f>SUM(E9:V9)</f>
        <v>48</v>
      </c>
      <c r="X9" s="25"/>
      <c r="Y9" s="25"/>
      <c r="Z9" s="25"/>
      <c r="AA9" s="25"/>
      <c r="AB9" s="25"/>
      <c r="AC9" s="26"/>
      <c r="AD9" s="26"/>
      <c r="AE9" s="26"/>
      <c r="AF9" s="26"/>
      <c r="AG9" s="25"/>
      <c r="AH9" s="25"/>
      <c r="AI9" s="25"/>
      <c r="AJ9" s="26"/>
      <c r="AK9" s="26"/>
      <c r="AL9" s="26"/>
      <c r="AM9" s="26"/>
      <c r="AN9" s="26"/>
      <c r="AO9" s="26"/>
      <c r="AP9" s="24"/>
      <c r="AQ9" s="24"/>
      <c r="AR9" s="24"/>
      <c r="AS9" s="24"/>
      <c r="AT9" s="24"/>
      <c r="AU9" s="24"/>
      <c r="AV9" s="24"/>
      <c r="AW9" s="24"/>
      <c r="AX9" s="54"/>
      <c r="AY9" s="54"/>
      <c r="AZ9" s="54"/>
      <c r="BA9" s="54"/>
      <c r="BB9" s="54"/>
      <c r="BC9" s="54"/>
      <c r="BD9" s="54"/>
      <c r="BE9" s="24"/>
      <c r="BF9" s="12"/>
    </row>
    <row r="10" spans="1:58" ht="21.75" customHeight="1">
      <c r="A10" s="257"/>
      <c r="B10" s="224"/>
      <c r="C10" s="210"/>
      <c r="D10" s="219"/>
      <c r="E10" s="12">
        <v>1</v>
      </c>
      <c r="F10" s="12"/>
      <c r="G10" s="12">
        <v>1</v>
      </c>
      <c r="H10" s="12"/>
      <c r="I10" s="12">
        <v>1</v>
      </c>
      <c r="J10" s="12"/>
      <c r="K10" s="12">
        <v>1</v>
      </c>
      <c r="L10" s="12"/>
      <c r="M10" s="12">
        <v>1</v>
      </c>
      <c r="N10" s="12"/>
      <c r="O10" s="12">
        <v>1</v>
      </c>
      <c r="P10" s="12"/>
      <c r="Q10" s="12">
        <v>1</v>
      </c>
      <c r="R10" s="12"/>
      <c r="S10" s="12"/>
      <c r="T10" s="12"/>
      <c r="U10" s="12">
        <v>1</v>
      </c>
      <c r="V10" s="12"/>
      <c r="W10" s="55">
        <f aca="true" t="shared" si="0" ref="W10:W48">SUM(E10:V10)</f>
        <v>8</v>
      </c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143"/>
      <c r="AK10" s="143"/>
      <c r="AL10" s="61"/>
      <c r="AM10" s="61"/>
      <c r="AN10" s="61"/>
      <c r="AO10" s="61"/>
      <c r="AP10" s="24"/>
      <c r="AQ10" s="24"/>
      <c r="AR10" s="24"/>
      <c r="AS10" s="24"/>
      <c r="AT10" s="24"/>
      <c r="AU10" s="24"/>
      <c r="AV10" s="24"/>
      <c r="AW10" s="24"/>
      <c r="AX10" s="54"/>
      <c r="AY10" s="54"/>
      <c r="AZ10" s="54"/>
      <c r="BA10" s="54"/>
      <c r="BB10" s="54"/>
      <c r="BC10" s="54"/>
      <c r="BD10" s="54"/>
      <c r="BE10" s="24"/>
      <c r="BF10" s="12"/>
    </row>
    <row r="11" spans="1:58" s="134" customFormat="1" ht="19.5" customHeight="1">
      <c r="A11" s="257"/>
      <c r="B11" s="223" t="s">
        <v>30</v>
      </c>
      <c r="C11" s="209" t="s">
        <v>18</v>
      </c>
      <c r="D11" s="218" t="s">
        <v>110</v>
      </c>
      <c r="E11" s="11"/>
      <c r="F11" s="11">
        <v>2</v>
      </c>
      <c r="G11" s="11">
        <v>2</v>
      </c>
      <c r="H11" s="11">
        <v>2</v>
      </c>
      <c r="I11" s="15">
        <v>2</v>
      </c>
      <c r="J11" s="11">
        <v>2</v>
      </c>
      <c r="K11" s="11">
        <v>2</v>
      </c>
      <c r="L11" s="11">
        <v>2</v>
      </c>
      <c r="M11" s="11">
        <v>2</v>
      </c>
      <c r="N11" s="11">
        <v>2</v>
      </c>
      <c r="O11" s="11">
        <v>2</v>
      </c>
      <c r="P11" s="11">
        <v>2</v>
      </c>
      <c r="Q11" s="11">
        <v>2</v>
      </c>
      <c r="R11" s="15"/>
      <c r="S11" s="15">
        <v>2</v>
      </c>
      <c r="T11" s="11">
        <v>2</v>
      </c>
      <c r="U11" s="25"/>
      <c r="V11" s="25"/>
      <c r="W11" s="55">
        <f t="shared" si="0"/>
        <v>28</v>
      </c>
      <c r="X11" s="25"/>
      <c r="Y11" s="25"/>
      <c r="Z11" s="25"/>
      <c r="AA11" s="25"/>
      <c r="AB11" s="25">
        <v>2</v>
      </c>
      <c r="AC11" s="26">
        <v>2</v>
      </c>
      <c r="AD11" s="26">
        <v>2</v>
      </c>
      <c r="AE11" s="26">
        <v>2</v>
      </c>
      <c r="AF11" s="26">
        <v>2</v>
      </c>
      <c r="AG11" s="26">
        <v>2</v>
      </c>
      <c r="AH11" s="26">
        <v>2</v>
      </c>
      <c r="AI11" s="26">
        <v>2</v>
      </c>
      <c r="AJ11" s="26">
        <v>2</v>
      </c>
      <c r="AK11" s="26">
        <v>2</v>
      </c>
      <c r="AL11" s="26">
        <v>2</v>
      </c>
      <c r="AM11" s="26">
        <v>2</v>
      </c>
      <c r="AN11" s="26">
        <v>2</v>
      </c>
      <c r="AO11" s="26">
        <v>4</v>
      </c>
      <c r="AP11" s="25">
        <v>2</v>
      </c>
      <c r="AQ11" s="25"/>
      <c r="AR11" s="25"/>
      <c r="AS11" s="25"/>
      <c r="AT11" s="25"/>
      <c r="AU11" s="25"/>
      <c r="AV11" s="25"/>
      <c r="AW11" s="48">
        <f>SUM(X11:AV11)</f>
        <v>32</v>
      </c>
      <c r="AX11" s="55"/>
      <c r="AY11" s="55"/>
      <c r="AZ11" s="55"/>
      <c r="BA11" s="55"/>
      <c r="BB11" s="55"/>
      <c r="BC11" s="55"/>
      <c r="BD11" s="55"/>
      <c r="BE11" s="25"/>
      <c r="BF11" s="48"/>
    </row>
    <row r="12" spans="1:58" ht="20.25" customHeight="1">
      <c r="A12" s="257"/>
      <c r="B12" s="224"/>
      <c r="C12" s="210"/>
      <c r="D12" s="219"/>
      <c r="E12" s="12"/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2">
        <v>1</v>
      </c>
      <c r="P12" s="12">
        <v>1</v>
      </c>
      <c r="Q12" s="12">
        <v>1</v>
      </c>
      <c r="R12" s="12"/>
      <c r="S12" s="12">
        <v>1</v>
      </c>
      <c r="T12" s="12">
        <v>1</v>
      </c>
      <c r="U12" s="24"/>
      <c r="V12" s="24"/>
      <c r="W12" s="55">
        <f t="shared" si="0"/>
        <v>14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48">
        <f>SUM(X12:AV12)</f>
        <v>0</v>
      </c>
      <c r="AX12" s="54"/>
      <c r="AY12" s="54"/>
      <c r="AZ12" s="54"/>
      <c r="BA12" s="54"/>
      <c r="BB12" s="54"/>
      <c r="BC12" s="54"/>
      <c r="BD12" s="54"/>
      <c r="BE12" s="24"/>
      <c r="BF12" s="12"/>
    </row>
    <row r="13" spans="1:58" s="134" customFormat="1" ht="18.75" customHeight="1">
      <c r="A13" s="257"/>
      <c r="B13" s="223" t="s">
        <v>31</v>
      </c>
      <c r="C13" s="218" t="s">
        <v>19</v>
      </c>
      <c r="D13" s="218" t="s">
        <v>110</v>
      </c>
      <c r="E13" s="11"/>
      <c r="F13" s="11">
        <v>2</v>
      </c>
      <c r="G13" s="11">
        <v>2</v>
      </c>
      <c r="H13" s="11">
        <v>2</v>
      </c>
      <c r="I13" s="11">
        <v>2</v>
      </c>
      <c r="J13" s="11">
        <v>2</v>
      </c>
      <c r="K13" s="11">
        <v>2</v>
      </c>
      <c r="L13" s="11">
        <v>2</v>
      </c>
      <c r="M13" s="11">
        <v>2</v>
      </c>
      <c r="N13" s="11">
        <v>2</v>
      </c>
      <c r="O13" s="11">
        <v>2</v>
      </c>
      <c r="P13" s="11">
        <v>2</v>
      </c>
      <c r="Q13" s="11">
        <v>2</v>
      </c>
      <c r="R13" s="15"/>
      <c r="S13" s="15">
        <v>2</v>
      </c>
      <c r="T13" s="11">
        <v>2</v>
      </c>
      <c r="U13" s="25"/>
      <c r="V13" s="25"/>
      <c r="W13" s="55">
        <f t="shared" si="0"/>
        <v>28</v>
      </c>
      <c r="X13" s="25"/>
      <c r="Y13" s="25"/>
      <c r="Z13" s="25"/>
      <c r="AA13" s="25"/>
      <c r="AB13" s="25">
        <v>2</v>
      </c>
      <c r="AC13" s="25">
        <v>2</v>
      </c>
      <c r="AD13" s="25">
        <v>2</v>
      </c>
      <c r="AE13" s="25">
        <v>2</v>
      </c>
      <c r="AF13" s="25">
        <v>2</v>
      </c>
      <c r="AG13" s="25">
        <v>2</v>
      </c>
      <c r="AH13" s="25">
        <v>2</v>
      </c>
      <c r="AI13" s="25">
        <v>2</v>
      </c>
      <c r="AJ13" s="25">
        <v>2</v>
      </c>
      <c r="AK13" s="25">
        <v>2</v>
      </c>
      <c r="AL13" s="25">
        <v>2</v>
      </c>
      <c r="AM13" s="25">
        <v>2</v>
      </c>
      <c r="AN13" s="25">
        <v>4</v>
      </c>
      <c r="AO13" s="26">
        <v>2</v>
      </c>
      <c r="AP13" s="25">
        <v>2</v>
      </c>
      <c r="AQ13" s="25"/>
      <c r="AR13" s="25"/>
      <c r="AS13" s="25"/>
      <c r="AT13" s="25"/>
      <c r="AU13" s="25"/>
      <c r="AV13" s="25"/>
      <c r="AW13" s="48">
        <f>SUM(X13:AV13)</f>
        <v>32</v>
      </c>
      <c r="AX13" s="55"/>
      <c r="AY13" s="55"/>
      <c r="AZ13" s="55"/>
      <c r="BA13" s="55"/>
      <c r="BB13" s="55"/>
      <c r="BC13" s="55"/>
      <c r="BD13" s="55"/>
      <c r="BE13" s="25"/>
      <c r="BF13" s="48"/>
    </row>
    <row r="14" spans="1:58" ht="17.25" customHeight="1">
      <c r="A14" s="257"/>
      <c r="B14" s="224"/>
      <c r="C14" s="219"/>
      <c r="D14" s="219"/>
      <c r="E14" s="12"/>
      <c r="F14" s="12">
        <f>F13</f>
        <v>2</v>
      </c>
      <c r="G14" s="12">
        <f aca="true" t="shared" si="1" ref="G14:T14">G13</f>
        <v>2</v>
      </c>
      <c r="H14" s="12">
        <f t="shared" si="1"/>
        <v>2</v>
      </c>
      <c r="I14" s="12">
        <f t="shared" si="1"/>
        <v>2</v>
      </c>
      <c r="J14" s="12">
        <f t="shared" si="1"/>
        <v>2</v>
      </c>
      <c r="K14" s="12">
        <f t="shared" si="1"/>
        <v>2</v>
      </c>
      <c r="L14" s="12">
        <f t="shared" si="1"/>
        <v>2</v>
      </c>
      <c r="M14" s="12">
        <f t="shared" si="1"/>
        <v>2</v>
      </c>
      <c r="N14" s="12">
        <f t="shared" si="1"/>
        <v>2</v>
      </c>
      <c r="O14" s="12">
        <f t="shared" si="1"/>
        <v>2</v>
      </c>
      <c r="P14" s="12">
        <f t="shared" si="1"/>
        <v>2</v>
      </c>
      <c r="Q14" s="12">
        <f t="shared" si="1"/>
        <v>2</v>
      </c>
      <c r="R14" s="12"/>
      <c r="S14" s="12">
        <f t="shared" si="1"/>
        <v>2</v>
      </c>
      <c r="T14" s="12">
        <f t="shared" si="1"/>
        <v>2</v>
      </c>
      <c r="U14" s="24"/>
      <c r="V14" s="25"/>
      <c r="W14" s="55">
        <f t="shared" si="0"/>
        <v>28</v>
      </c>
      <c r="X14" s="24"/>
      <c r="Y14" s="24"/>
      <c r="Z14" s="24"/>
      <c r="AA14" s="24"/>
      <c r="AB14" s="24">
        <f>AB13</f>
        <v>2</v>
      </c>
      <c r="AC14" s="24">
        <f aca="true" t="shared" si="2" ref="AC14:AP14">AC13</f>
        <v>2</v>
      </c>
      <c r="AD14" s="24">
        <f t="shared" si="2"/>
        <v>2</v>
      </c>
      <c r="AE14" s="24">
        <f t="shared" si="2"/>
        <v>2</v>
      </c>
      <c r="AF14" s="24">
        <f t="shared" si="2"/>
        <v>2</v>
      </c>
      <c r="AG14" s="24">
        <f t="shared" si="2"/>
        <v>2</v>
      </c>
      <c r="AH14" s="24">
        <f t="shared" si="2"/>
        <v>2</v>
      </c>
      <c r="AI14" s="24">
        <f t="shared" si="2"/>
        <v>2</v>
      </c>
      <c r="AJ14" s="24">
        <f t="shared" si="2"/>
        <v>2</v>
      </c>
      <c r="AK14" s="24">
        <f t="shared" si="2"/>
        <v>2</v>
      </c>
      <c r="AL14" s="24">
        <f t="shared" si="2"/>
        <v>2</v>
      </c>
      <c r="AM14" s="24">
        <f t="shared" si="2"/>
        <v>2</v>
      </c>
      <c r="AN14" s="24">
        <f t="shared" si="2"/>
        <v>4</v>
      </c>
      <c r="AO14" s="24">
        <f t="shared" si="2"/>
        <v>2</v>
      </c>
      <c r="AP14" s="24">
        <f t="shared" si="2"/>
        <v>2</v>
      </c>
      <c r="AQ14" s="24"/>
      <c r="AR14" s="24"/>
      <c r="AS14" s="24"/>
      <c r="AT14" s="24"/>
      <c r="AU14" s="24"/>
      <c r="AV14" s="24"/>
      <c r="AW14" s="48">
        <f>SUM(X14:AV14)</f>
        <v>32</v>
      </c>
      <c r="AX14" s="54"/>
      <c r="AY14" s="54"/>
      <c r="AZ14" s="54"/>
      <c r="BA14" s="54"/>
      <c r="BB14" s="54"/>
      <c r="BC14" s="54"/>
      <c r="BD14" s="54"/>
      <c r="BE14" s="24"/>
      <c r="BF14" s="12"/>
    </row>
    <row r="15" spans="1:58" ht="18.75" customHeight="1" hidden="1">
      <c r="A15" s="257"/>
      <c r="B15" s="240"/>
      <c r="C15" s="237"/>
      <c r="D15" s="12"/>
      <c r="E15" s="11"/>
      <c r="F15" s="11"/>
      <c r="G15" s="11"/>
      <c r="H15" s="11"/>
      <c r="I15" s="15"/>
      <c r="J15" s="11"/>
      <c r="K15" s="11"/>
      <c r="L15" s="11"/>
      <c r="M15" s="11"/>
      <c r="N15" s="11"/>
      <c r="O15" s="11"/>
      <c r="P15" s="11"/>
      <c r="Q15" s="11"/>
      <c r="R15" s="15"/>
      <c r="S15" s="15"/>
      <c r="T15" s="11"/>
      <c r="U15" s="24"/>
      <c r="V15" s="25"/>
      <c r="W15" s="55">
        <f t="shared" si="0"/>
        <v>0</v>
      </c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6"/>
      <c r="AM15" s="26"/>
      <c r="AN15" s="26"/>
      <c r="AO15" s="26"/>
      <c r="AP15" s="24"/>
      <c r="AQ15" s="24"/>
      <c r="AR15" s="24"/>
      <c r="AS15" s="24"/>
      <c r="AT15" s="24"/>
      <c r="AU15" s="24"/>
      <c r="AV15" s="24"/>
      <c r="AW15" s="24"/>
      <c r="AX15" s="54"/>
      <c r="AY15" s="54"/>
      <c r="AZ15" s="54"/>
      <c r="BA15" s="54"/>
      <c r="BB15" s="54"/>
      <c r="BC15" s="54"/>
      <c r="BD15" s="54"/>
      <c r="BE15" s="24"/>
      <c r="BF15" s="12"/>
    </row>
    <row r="16" spans="1:58" ht="57.75" customHeight="1" hidden="1">
      <c r="A16" s="257"/>
      <c r="B16" s="241"/>
      <c r="C16" s="239"/>
      <c r="D16" s="12"/>
      <c r="E16" s="11"/>
      <c r="F16" s="11"/>
      <c r="G16" s="11"/>
      <c r="H16" s="11"/>
      <c r="I16" s="15"/>
      <c r="J16" s="11"/>
      <c r="K16" s="11"/>
      <c r="L16" s="11"/>
      <c r="M16" s="11"/>
      <c r="N16" s="11"/>
      <c r="O16" s="11"/>
      <c r="P16" s="11"/>
      <c r="Q16" s="25"/>
      <c r="R16" s="15"/>
      <c r="S16" s="16"/>
      <c r="T16" s="11"/>
      <c r="U16" s="24"/>
      <c r="V16" s="25"/>
      <c r="W16" s="55">
        <f t="shared" si="0"/>
        <v>0</v>
      </c>
      <c r="X16" s="25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6"/>
      <c r="AM16" s="26"/>
      <c r="AN16" s="26"/>
      <c r="AO16" s="26"/>
      <c r="AP16" s="24"/>
      <c r="AQ16" s="24"/>
      <c r="AR16" s="24"/>
      <c r="AS16" s="24"/>
      <c r="AT16" s="24"/>
      <c r="AU16" s="24"/>
      <c r="AV16" s="24"/>
      <c r="AW16" s="24"/>
      <c r="AX16" s="54"/>
      <c r="AY16" s="54"/>
      <c r="AZ16" s="54"/>
      <c r="BA16" s="54"/>
      <c r="BB16" s="54"/>
      <c r="BC16" s="54"/>
      <c r="BD16" s="54"/>
      <c r="BE16" s="24"/>
      <c r="BF16" s="12"/>
    </row>
    <row r="17" spans="1:58" ht="17.25" customHeight="1">
      <c r="A17" s="257"/>
      <c r="B17" s="240" t="s">
        <v>22</v>
      </c>
      <c r="C17" s="237" t="s">
        <v>68</v>
      </c>
      <c r="D17" s="218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25"/>
      <c r="W17" s="55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6"/>
      <c r="AM17" s="26"/>
      <c r="AN17" s="26"/>
      <c r="AO17" s="26"/>
      <c r="AP17" s="24"/>
      <c r="AQ17" s="24"/>
      <c r="AR17" s="24"/>
      <c r="AS17" s="24"/>
      <c r="AT17" s="24"/>
      <c r="AU17" s="24"/>
      <c r="AV17" s="24"/>
      <c r="AW17" s="24"/>
      <c r="AX17" s="54"/>
      <c r="AY17" s="54"/>
      <c r="AZ17" s="54"/>
      <c r="BA17" s="54"/>
      <c r="BB17" s="54"/>
      <c r="BC17" s="54"/>
      <c r="BD17" s="54"/>
      <c r="BE17" s="24"/>
      <c r="BF17" s="12"/>
    </row>
    <row r="18" spans="1:58" ht="16.5" customHeight="1">
      <c r="A18" s="257"/>
      <c r="B18" s="241"/>
      <c r="C18" s="239"/>
      <c r="D18" s="219"/>
      <c r="E18" s="11"/>
      <c r="F18" s="11"/>
      <c r="G18" s="11"/>
      <c r="H18" s="11"/>
      <c r="I18" s="15"/>
      <c r="J18" s="11"/>
      <c r="K18" s="11"/>
      <c r="L18" s="11"/>
      <c r="M18" s="11"/>
      <c r="N18" s="11"/>
      <c r="O18" s="11"/>
      <c r="P18" s="11"/>
      <c r="Q18" s="11"/>
      <c r="R18" s="15"/>
      <c r="S18" s="15"/>
      <c r="T18" s="11"/>
      <c r="U18" s="25"/>
      <c r="V18" s="25"/>
      <c r="W18" s="5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6"/>
      <c r="AM18" s="26"/>
      <c r="AN18" s="26"/>
      <c r="AO18" s="26"/>
      <c r="AP18" s="24"/>
      <c r="AQ18" s="24"/>
      <c r="AR18" s="24"/>
      <c r="AS18" s="24"/>
      <c r="AT18" s="24"/>
      <c r="AU18" s="24"/>
      <c r="AV18" s="24"/>
      <c r="AW18" s="24"/>
      <c r="AX18" s="54"/>
      <c r="AY18" s="54"/>
      <c r="AZ18" s="54"/>
      <c r="BA18" s="54"/>
      <c r="BB18" s="54"/>
      <c r="BC18" s="54"/>
      <c r="BD18" s="54"/>
      <c r="BE18" s="24"/>
      <c r="BF18" s="11"/>
    </row>
    <row r="19" spans="1:58" ht="17.25" customHeight="1">
      <c r="A19" s="257"/>
      <c r="B19" s="223" t="s">
        <v>104</v>
      </c>
      <c r="C19" s="259" t="s">
        <v>66</v>
      </c>
      <c r="D19" s="206" t="s">
        <v>111</v>
      </c>
      <c r="E19" s="11"/>
      <c r="F19" s="11">
        <v>4</v>
      </c>
      <c r="G19" s="11">
        <v>4</v>
      </c>
      <c r="H19" s="11">
        <v>4</v>
      </c>
      <c r="I19" s="11">
        <v>4</v>
      </c>
      <c r="J19" s="11">
        <v>4</v>
      </c>
      <c r="K19" s="11">
        <v>4</v>
      </c>
      <c r="L19" s="11">
        <v>4</v>
      </c>
      <c r="M19" s="11">
        <v>4</v>
      </c>
      <c r="N19" s="11">
        <v>4</v>
      </c>
      <c r="O19" s="11">
        <v>4</v>
      </c>
      <c r="P19" s="11">
        <v>4</v>
      </c>
      <c r="Q19" s="11">
        <v>4</v>
      </c>
      <c r="R19" s="11"/>
      <c r="S19" s="11">
        <v>4</v>
      </c>
      <c r="T19" s="11">
        <v>4</v>
      </c>
      <c r="U19" s="25">
        <v>4</v>
      </c>
      <c r="V19" s="25"/>
      <c r="W19" s="55">
        <f t="shared" si="0"/>
        <v>60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6"/>
      <c r="AM19" s="26"/>
      <c r="AN19" s="26"/>
      <c r="AO19" s="26"/>
      <c r="AP19" s="24"/>
      <c r="AQ19" s="24"/>
      <c r="AR19" s="24"/>
      <c r="AS19" s="24"/>
      <c r="AT19" s="24"/>
      <c r="AU19" s="24"/>
      <c r="AV19" s="24"/>
      <c r="AW19" s="24"/>
      <c r="AX19" s="54"/>
      <c r="AY19" s="54"/>
      <c r="AZ19" s="54"/>
      <c r="BA19" s="54"/>
      <c r="BB19" s="54"/>
      <c r="BC19" s="54"/>
      <c r="BD19" s="54"/>
      <c r="BE19" s="24"/>
      <c r="BF19" s="48"/>
    </row>
    <row r="20" spans="1:58" ht="19.5" customHeight="1">
      <c r="A20" s="257"/>
      <c r="B20" s="224"/>
      <c r="C20" s="260"/>
      <c r="D20" s="207"/>
      <c r="E20" s="12"/>
      <c r="F20" s="12">
        <f>F19/2</f>
        <v>2</v>
      </c>
      <c r="G20" s="12">
        <f aca="true" t="shared" si="3" ref="G20:U20">G19/2</f>
        <v>2</v>
      </c>
      <c r="H20" s="12">
        <f t="shared" si="3"/>
        <v>2</v>
      </c>
      <c r="I20" s="12">
        <f t="shared" si="3"/>
        <v>2</v>
      </c>
      <c r="J20" s="12">
        <f t="shared" si="3"/>
        <v>2</v>
      </c>
      <c r="K20" s="12">
        <f t="shared" si="3"/>
        <v>2</v>
      </c>
      <c r="L20" s="12">
        <f t="shared" si="3"/>
        <v>2</v>
      </c>
      <c r="M20" s="12">
        <f t="shared" si="3"/>
        <v>2</v>
      </c>
      <c r="N20" s="12">
        <f t="shared" si="3"/>
        <v>2</v>
      </c>
      <c r="O20" s="12">
        <f t="shared" si="3"/>
        <v>2</v>
      </c>
      <c r="P20" s="12">
        <f t="shared" si="3"/>
        <v>2</v>
      </c>
      <c r="Q20" s="12">
        <f t="shared" si="3"/>
        <v>2</v>
      </c>
      <c r="R20" s="12"/>
      <c r="S20" s="12">
        <f t="shared" si="3"/>
        <v>2</v>
      </c>
      <c r="T20" s="12">
        <f t="shared" si="3"/>
        <v>2</v>
      </c>
      <c r="U20" s="12">
        <f t="shared" si="3"/>
        <v>2</v>
      </c>
      <c r="V20" s="24"/>
      <c r="W20" s="55">
        <f t="shared" si="0"/>
        <v>30</v>
      </c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61"/>
      <c r="AM20" s="61"/>
      <c r="AN20" s="61"/>
      <c r="AO20" s="61"/>
      <c r="AP20" s="24"/>
      <c r="AQ20" s="24"/>
      <c r="AR20" s="24"/>
      <c r="AS20" s="24"/>
      <c r="AT20" s="24"/>
      <c r="AU20" s="24"/>
      <c r="AV20" s="24"/>
      <c r="AW20" s="24"/>
      <c r="AX20" s="54"/>
      <c r="AY20" s="54"/>
      <c r="AZ20" s="54"/>
      <c r="BA20" s="54"/>
      <c r="BB20" s="54"/>
      <c r="BC20" s="54"/>
      <c r="BD20" s="54"/>
      <c r="BE20" s="24"/>
      <c r="BF20" s="12"/>
    </row>
    <row r="21" spans="1:58" ht="18" customHeight="1">
      <c r="A21" s="257"/>
      <c r="B21" s="223" t="s">
        <v>105</v>
      </c>
      <c r="C21" s="266" t="s">
        <v>89</v>
      </c>
      <c r="D21" s="218" t="s">
        <v>112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25"/>
      <c r="W21" s="55"/>
      <c r="X21" s="25"/>
      <c r="Y21" s="25"/>
      <c r="Z21" s="25"/>
      <c r="AA21" s="25">
        <v>4</v>
      </c>
      <c r="AB21" s="25">
        <v>2</v>
      </c>
      <c r="AC21" s="25">
        <v>4</v>
      </c>
      <c r="AD21" s="25">
        <v>2</v>
      </c>
      <c r="AE21" s="25">
        <v>4</v>
      </c>
      <c r="AF21" s="25">
        <v>2</v>
      </c>
      <c r="AG21" s="25">
        <v>4</v>
      </c>
      <c r="AH21" s="25">
        <v>2</v>
      </c>
      <c r="AI21" s="25">
        <v>4</v>
      </c>
      <c r="AJ21" s="25">
        <v>2</v>
      </c>
      <c r="AK21" s="25">
        <v>4</v>
      </c>
      <c r="AL21" s="26">
        <v>4</v>
      </c>
      <c r="AM21" s="26">
        <v>4</v>
      </c>
      <c r="AN21" s="26">
        <v>4</v>
      </c>
      <c r="AO21" s="26">
        <v>2</v>
      </c>
      <c r="AP21" s="24"/>
      <c r="AQ21" s="24"/>
      <c r="AR21" s="24"/>
      <c r="AS21" s="24"/>
      <c r="AT21" s="24"/>
      <c r="AU21" s="24"/>
      <c r="AV21" s="24"/>
      <c r="AW21" s="48">
        <f>SUM(X21:AV21)</f>
        <v>48</v>
      </c>
      <c r="AX21" s="54"/>
      <c r="AY21" s="54"/>
      <c r="AZ21" s="54"/>
      <c r="BA21" s="54"/>
      <c r="BB21" s="54"/>
      <c r="BC21" s="54"/>
      <c r="BD21" s="54"/>
      <c r="BE21" s="24"/>
      <c r="BF21" s="48"/>
    </row>
    <row r="22" spans="1:58" ht="20.25" customHeight="1">
      <c r="A22" s="257"/>
      <c r="B22" s="263"/>
      <c r="C22" s="267"/>
      <c r="D22" s="219"/>
      <c r="E22" s="11"/>
      <c r="F22" s="11"/>
      <c r="G22" s="11"/>
      <c r="H22" s="11"/>
      <c r="I22" s="11"/>
      <c r="J22" s="11"/>
      <c r="K22" s="11"/>
      <c r="L22" s="11"/>
      <c r="M22" s="25"/>
      <c r="N22" s="25"/>
      <c r="O22" s="25"/>
      <c r="P22" s="25"/>
      <c r="Q22" s="25"/>
      <c r="R22" s="25"/>
      <c r="S22" s="25"/>
      <c r="T22" s="25"/>
      <c r="U22" s="24"/>
      <c r="V22" s="25"/>
      <c r="W22" s="55"/>
      <c r="X22" s="24"/>
      <c r="Y22" s="24"/>
      <c r="Z22" s="24"/>
      <c r="AA22" s="24">
        <f>AA21/2</f>
        <v>2</v>
      </c>
      <c r="AB22" s="24">
        <f aca="true" t="shared" si="4" ref="AB22:AO22">AB21/2</f>
        <v>1</v>
      </c>
      <c r="AC22" s="24">
        <f t="shared" si="4"/>
        <v>2</v>
      </c>
      <c r="AD22" s="24">
        <f t="shared" si="4"/>
        <v>1</v>
      </c>
      <c r="AE22" s="24">
        <f t="shared" si="4"/>
        <v>2</v>
      </c>
      <c r="AF22" s="24">
        <f t="shared" si="4"/>
        <v>1</v>
      </c>
      <c r="AG22" s="24">
        <f t="shared" si="4"/>
        <v>2</v>
      </c>
      <c r="AH22" s="24">
        <f t="shared" si="4"/>
        <v>1</v>
      </c>
      <c r="AI22" s="24">
        <f t="shared" si="4"/>
        <v>2</v>
      </c>
      <c r="AJ22" s="24">
        <f t="shared" si="4"/>
        <v>1</v>
      </c>
      <c r="AK22" s="24">
        <f t="shared" si="4"/>
        <v>2</v>
      </c>
      <c r="AL22" s="24">
        <f t="shared" si="4"/>
        <v>2</v>
      </c>
      <c r="AM22" s="24">
        <f t="shared" si="4"/>
        <v>2</v>
      </c>
      <c r="AN22" s="24">
        <f t="shared" si="4"/>
        <v>2</v>
      </c>
      <c r="AO22" s="24">
        <f t="shared" si="4"/>
        <v>1</v>
      </c>
      <c r="AP22" s="24"/>
      <c r="AQ22" s="24"/>
      <c r="AR22" s="24"/>
      <c r="AS22" s="24"/>
      <c r="AT22" s="24"/>
      <c r="AU22" s="24"/>
      <c r="AV22" s="24"/>
      <c r="AW22" s="48">
        <f>SUM(X22:AV22)</f>
        <v>24</v>
      </c>
      <c r="AX22" s="54"/>
      <c r="AY22" s="54"/>
      <c r="AZ22" s="54"/>
      <c r="BA22" s="54"/>
      <c r="BB22" s="54"/>
      <c r="BC22" s="54"/>
      <c r="BD22" s="54"/>
      <c r="BE22" s="24"/>
      <c r="BF22" s="12"/>
    </row>
    <row r="23" spans="1:58" ht="20.25" customHeight="1">
      <c r="A23" s="257"/>
      <c r="B23" s="223" t="s">
        <v>106</v>
      </c>
      <c r="C23" s="209" t="s">
        <v>90</v>
      </c>
      <c r="D23" s="218" t="s">
        <v>190</v>
      </c>
      <c r="E23" s="11"/>
      <c r="F23" s="11"/>
      <c r="G23" s="11"/>
      <c r="H23" s="11"/>
      <c r="I23" s="11"/>
      <c r="J23" s="11"/>
      <c r="K23" s="11"/>
      <c r="L23" s="11"/>
      <c r="M23" s="25"/>
      <c r="N23" s="25"/>
      <c r="O23" s="25"/>
      <c r="P23" s="25"/>
      <c r="Q23" s="25"/>
      <c r="R23" s="25"/>
      <c r="S23" s="25"/>
      <c r="T23" s="25"/>
      <c r="U23" s="24"/>
      <c r="V23" s="25"/>
      <c r="W23" s="55"/>
      <c r="X23" s="25"/>
      <c r="Y23" s="25"/>
      <c r="Z23" s="25"/>
      <c r="AA23" s="25"/>
      <c r="AB23" s="25">
        <v>2</v>
      </c>
      <c r="AC23" s="25">
        <v>2</v>
      </c>
      <c r="AD23" s="25">
        <v>4</v>
      </c>
      <c r="AE23" s="25">
        <v>2</v>
      </c>
      <c r="AF23" s="25">
        <v>4</v>
      </c>
      <c r="AG23" s="25">
        <v>2</v>
      </c>
      <c r="AH23" s="25">
        <v>4</v>
      </c>
      <c r="AI23" s="25">
        <v>2</v>
      </c>
      <c r="AJ23" s="25">
        <v>4</v>
      </c>
      <c r="AK23" s="25">
        <v>2</v>
      </c>
      <c r="AL23" s="25">
        <v>4</v>
      </c>
      <c r="AM23" s="25">
        <v>2</v>
      </c>
      <c r="AN23" s="25">
        <v>4</v>
      </c>
      <c r="AO23" s="26">
        <v>2</v>
      </c>
      <c r="AP23" s="24"/>
      <c r="AQ23" s="24"/>
      <c r="AR23" s="24"/>
      <c r="AS23" s="24"/>
      <c r="AT23" s="24"/>
      <c r="AU23" s="24"/>
      <c r="AV23" s="24"/>
      <c r="AW23" s="48">
        <f>SUM(X23:AV23)</f>
        <v>40</v>
      </c>
      <c r="AX23" s="54"/>
      <c r="AY23" s="54"/>
      <c r="AZ23" s="54"/>
      <c r="BA23" s="54"/>
      <c r="BB23" s="54"/>
      <c r="BC23" s="54"/>
      <c r="BD23" s="54"/>
      <c r="BE23" s="24"/>
      <c r="BF23" s="12"/>
    </row>
    <row r="24" spans="1:58" ht="20.25" customHeight="1">
      <c r="A24" s="257"/>
      <c r="B24" s="224"/>
      <c r="C24" s="210"/>
      <c r="D24" s="219"/>
      <c r="E24" s="11"/>
      <c r="F24" s="11"/>
      <c r="G24" s="11"/>
      <c r="H24" s="11"/>
      <c r="I24" s="11"/>
      <c r="J24" s="11"/>
      <c r="K24" s="11"/>
      <c r="L24" s="11"/>
      <c r="M24" s="25"/>
      <c r="N24" s="25"/>
      <c r="O24" s="25"/>
      <c r="P24" s="25"/>
      <c r="Q24" s="25"/>
      <c r="R24" s="25"/>
      <c r="S24" s="25"/>
      <c r="T24" s="25"/>
      <c r="U24" s="24"/>
      <c r="V24" s="25"/>
      <c r="W24" s="55"/>
      <c r="X24" s="24"/>
      <c r="Y24" s="24"/>
      <c r="Z24" s="24"/>
      <c r="AA24" s="24"/>
      <c r="AB24" s="24">
        <f>AB23/2</f>
        <v>1</v>
      </c>
      <c r="AC24" s="24">
        <f aca="true" t="shared" si="5" ref="AC24:AO24">AC23/2</f>
        <v>1</v>
      </c>
      <c r="AD24" s="24">
        <f t="shared" si="5"/>
        <v>2</v>
      </c>
      <c r="AE24" s="24">
        <f t="shared" si="5"/>
        <v>1</v>
      </c>
      <c r="AF24" s="24">
        <f t="shared" si="5"/>
        <v>2</v>
      </c>
      <c r="AG24" s="24">
        <f t="shared" si="5"/>
        <v>1</v>
      </c>
      <c r="AH24" s="24">
        <f t="shared" si="5"/>
        <v>2</v>
      </c>
      <c r="AI24" s="24">
        <f t="shared" si="5"/>
        <v>1</v>
      </c>
      <c r="AJ24" s="24">
        <f t="shared" si="5"/>
        <v>2</v>
      </c>
      <c r="AK24" s="24">
        <f t="shared" si="5"/>
        <v>1</v>
      </c>
      <c r="AL24" s="24">
        <f t="shared" si="5"/>
        <v>2</v>
      </c>
      <c r="AM24" s="24">
        <f t="shared" si="5"/>
        <v>1</v>
      </c>
      <c r="AN24" s="24">
        <f t="shared" si="5"/>
        <v>2</v>
      </c>
      <c r="AO24" s="24">
        <f t="shared" si="5"/>
        <v>1</v>
      </c>
      <c r="AP24" s="24"/>
      <c r="AQ24" s="24"/>
      <c r="AR24" s="24"/>
      <c r="AS24" s="24"/>
      <c r="AT24" s="24"/>
      <c r="AU24" s="24"/>
      <c r="AV24" s="24"/>
      <c r="AW24" s="48">
        <f>SUM(X24:AV24)</f>
        <v>20</v>
      </c>
      <c r="AX24" s="54"/>
      <c r="AY24" s="54"/>
      <c r="AZ24" s="54"/>
      <c r="BA24" s="54"/>
      <c r="BB24" s="54"/>
      <c r="BC24" s="54"/>
      <c r="BD24" s="54"/>
      <c r="BE24" s="24"/>
      <c r="BF24" s="12"/>
    </row>
    <row r="25" spans="1:58" ht="20.25" customHeight="1">
      <c r="A25" s="257"/>
      <c r="B25" s="223" t="s">
        <v>107</v>
      </c>
      <c r="C25" s="209" t="s">
        <v>27</v>
      </c>
      <c r="D25" s="218" t="s">
        <v>191</v>
      </c>
      <c r="E25" s="11">
        <v>2</v>
      </c>
      <c r="F25" s="11">
        <v>4</v>
      </c>
      <c r="G25" s="11">
        <v>4</v>
      </c>
      <c r="H25" s="11">
        <v>2</v>
      </c>
      <c r="I25" s="11">
        <v>2</v>
      </c>
      <c r="J25" s="11">
        <v>2</v>
      </c>
      <c r="K25" s="11">
        <v>2</v>
      </c>
      <c r="L25" s="11">
        <v>2</v>
      </c>
      <c r="M25" s="25">
        <v>2</v>
      </c>
      <c r="N25" s="25">
        <v>2</v>
      </c>
      <c r="O25" s="25">
        <v>4</v>
      </c>
      <c r="P25" s="25">
        <v>2</v>
      </c>
      <c r="Q25" s="25">
        <v>4</v>
      </c>
      <c r="R25" s="25"/>
      <c r="S25" s="25">
        <v>4</v>
      </c>
      <c r="T25" s="25">
        <v>2</v>
      </c>
      <c r="U25" s="25">
        <v>2</v>
      </c>
      <c r="V25" s="25">
        <v>2</v>
      </c>
      <c r="W25" s="55">
        <f t="shared" si="0"/>
        <v>44</v>
      </c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6"/>
      <c r="AP25" s="24"/>
      <c r="AQ25" s="24"/>
      <c r="AR25" s="24"/>
      <c r="AS25" s="24"/>
      <c r="AT25" s="24"/>
      <c r="AU25" s="24"/>
      <c r="AV25" s="24"/>
      <c r="AW25" s="25"/>
      <c r="AX25" s="54"/>
      <c r="AY25" s="54"/>
      <c r="AZ25" s="54"/>
      <c r="BA25" s="54"/>
      <c r="BB25" s="54"/>
      <c r="BC25" s="54"/>
      <c r="BD25" s="54"/>
      <c r="BE25" s="24"/>
      <c r="BF25" s="12"/>
    </row>
    <row r="26" spans="1:58" ht="21" customHeight="1">
      <c r="A26" s="257"/>
      <c r="B26" s="224"/>
      <c r="C26" s="210"/>
      <c r="D26" s="219"/>
      <c r="E26" s="12">
        <f>E25/2</f>
        <v>1</v>
      </c>
      <c r="F26" s="12">
        <f aca="true" t="shared" si="6" ref="F26:V26">F25/2</f>
        <v>2</v>
      </c>
      <c r="G26" s="12">
        <f t="shared" si="6"/>
        <v>2</v>
      </c>
      <c r="H26" s="12">
        <f t="shared" si="6"/>
        <v>1</v>
      </c>
      <c r="I26" s="12">
        <f t="shared" si="6"/>
        <v>1</v>
      </c>
      <c r="J26" s="12">
        <f t="shared" si="6"/>
        <v>1</v>
      </c>
      <c r="K26" s="12">
        <f t="shared" si="6"/>
        <v>1</v>
      </c>
      <c r="L26" s="12">
        <f t="shared" si="6"/>
        <v>1</v>
      </c>
      <c r="M26" s="12">
        <f t="shared" si="6"/>
        <v>1</v>
      </c>
      <c r="N26" s="12">
        <f t="shared" si="6"/>
        <v>1</v>
      </c>
      <c r="O26" s="12">
        <f t="shared" si="6"/>
        <v>2</v>
      </c>
      <c r="P26" s="12">
        <f t="shared" si="6"/>
        <v>1</v>
      </c>
      <c r="Q26" s="12">
        <f t="shared" si="6"/>
        <v>2</v>
      </c>
      <c r="R26" s="12"/>
      <c r="S26" s="12">
        <f t="shared" si="6"/>
        <v>2</v>
      </c>
      <c r="T26" s="12">
        <f t="shared" si="6"/>
        <v>1</v>
      </c>
      <c r="U26" s="12">
        <f t="shared" si="6"/>
        <v>1</v>
      </c>
      <c r="V26" s="12">
        <f t="shared" si="6"/>
        <v>1</v>
      </c>
      <c r="W26" s="55">
        <f t="shared" si="0"/>
        <v>22</v>
      </c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61"/>
      <c r="AM26" s="61"/>
      <c r="AN26" s="61"/>
      <c r="AO26" s="61"/>
      <c r="AP26" s="24"/>
      <c r="AQ26" s="24"/>
      <c r="AR26" s="24"/>
      <c r="AS26" s="24"/>
      <c r="AT26" s="24"/>
      <c r="AU26" s="24"/>
      <c r="AV26" s="24"/>
      <c r="AW26" s="24"/>
      <c r="AX26" s="54"/>
      <c r="AY26" s="54"/>
      <c r="AZ26" s="54"/>
      <c r="BA26" s="54"/>
      <c r="BB26" s="54"/>
      <c r="BC26" s="54"/>
      <c r="BD26" s="54"/>
      <c r="BE26" s="24"/>
      <c r="BF26" s="12"/>
    </row>
    <row r="27" spans="1:58" s="134" customFormat="1" ht="21" customHeight="1">
      <c r="A27" s="257"/>
      <c r="B27" s="223" t="s">
        <v>108</v>
      </c>
      <c r="C27" s="209" t="s">
        <v>109</v>
      </c>
      <c r="D27" s="218" t="s">
        <v>113</v>
      </c>
      <c r="E27" s="11"/>
      <c r="F27" s="11"/>
      <c r="G27" s="11"/>
      <c r="H27" s="11"/>
      <c r="I27" s="11"/>
      <c r="J27" s="11"/>
      <c r="K27" s="11"/>
      <c r="L27" s="11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55"/>
      <c r="X27" s="25"/>
      <c r="Y27" s="25"/>
      <c r="Z27" s="25"/>
      <c r="AA27" s="25">
        <v>4</v>
      </c>
      <c r="AB27" s="25">
        <v>4</v>
      </c>
      <c r="AC27" s="25">
        <v>4</v>
      </c>
      <c r="AD27" s="25">
        <v>4</v>
      </c>
      <c r="AE27" s="25">
        <v>4</v>
      </c>
      <c r="AF27" s="25">
        <v>4</v>
      </c>
      <c r="AG27" s="25">
        <v>4</v>
      </c>
      <c r="AH27" s="25">
        <v>4</v>
      </c>
      <c r="AI27" s="25">
        <v>4</v>
      </c>
      <c r="AJ27" s="25">
        <v>4</v>
      </c>
      <c r="AK27" s="25">
        <v>4</v>
      </c>
      <c r="AL27" s="26">
        <v>6</v>
      </c>
      <c r="AM27" s="26">
        <v>4</v>
      </c>
      <c r="AN27" s="26">
        <v>6</v>
      </c>
      <c r="AO27" s="26">
        <v>4</v>
      </c>
      <c r="AP27" s="25">
        <v>2</v>
      </c>
      <c r="AQ27" s="25">
        <v>2</v>
      </c>
      <c r="AR27" s="25"/>
      <c r="AS27" s="25"/>
      <c r="AT27" s="25"/>
      <c r="AU27" s="25"/>
      <c r="AV27" s="25"/>
      <c r="AW27" s="48">
        <f>SUM(X27:AV27)</f>
        <v>68</v>
      </c>
      <c r="AX27" s="55"/>
      <c r="AY27" s="55"/>
      <c r="AZ27" s="55"/>
      <c r="BA27" s="55"/>
      <c r="BB27" s="55"/>
      <c r="BC27" s="55"/>
      <c r="BD27" s="55"/>
      <c r="BE27" s="25"/>
      <c r="BF27" s="11"/>
    </row>
    <row r="28" spans="1:58" ht="21" customHeight="1">
      <c r="A28" s="257"/>
      <c r="B28" s="224"/>
      <c r="C28" s="210"/>
      <c r="D28" s="219"/>
      <c r="E28" s="11"/>
      <c r="F28" s="11"/>
      <c r="G28" s="11"/>
      <c r="H28" s="11"/>
      <c r="I28" s="11"/>
      <c r="J28" s="11"/>
      <c r="K28" s="11"/>
      <c r="L28" s="11"/>
      <c r="M28" s="25"/>
      <c r="N28" s="25"/>
      <c r="O28" s="25"/>
      <c r="P28" s="25"/>
      <c r="Q28" s="25"/>
      <c r="R28" s="25"/>
      <c r="S28" s="25"/>
      <c r="T28" s="25"/>
      <c r="U28" s="24"/>
      <c r="V28" s="25"/>
      <c r="W28" s="55"/>
      <c r="X28" s="24"/>
      <c r="Y28" s="24"/>
      <c r="Z28" s="24"/>
      <c r="AA28" s="24">
        <f>AA27/2</f>
        <v>2</v>
      </c>
      <c r="AB28" s="24">
        <f aca="true" t="shared" si="7" ref="AB28:AQ28">AB27/2</f>
        <v>2</v>
      </c>
      <c r="AC28" s="24">
        <f t="shared" si="7"/>
        <v>2</v>
      </c>
      <c r="AD28" s="24">
        <f t="shared" si="7"/>
        <v>2</v>
      </c>
      <c r="AE28" s="24">
        <f t="shared" si="7"/>
        <v>2</v>
      </c>
      <c r="AF28" s="24">
        <f t="shared" si="7"/>
        <v>2</v>
      </c>
      <c r="AG28" s="24">
        <f t="shared" si="7"/>
        <v>2</v>
      </c>
      <c r="AH28" s="24">
        <f t="shared" si="7"/>
        <v>2</v>
      </c>
      <c r="AI28" s="24">
        <f t="shared" si="7"/>
        <v>2</v>
      </c>
      <c r="AJ28" s="24">
        <f t="shared" si="7"/>
        <v>2</v>
      </c>
      <c r="AK28" s="24">
        <f t="shared" si="7"/>
        <v>2</v>
      </c>
      <c r="AL28" s="24">
        <f t="shared" si="7"/>
        <v>3</v>
      </c>
      <c r="AM28" s="24">
        <f t="shared" si="7"/>
        <v>2</v>
      </c>
      <c r="AN28" s="24">
        <f t="shared" si="7"/>
        <v>3</v>
      </c>
      <c r="AO28" s="24">
        <f t="shared" si="7"/>
        <v>2</v>
      </c>
      <c r="AP28" s="24">
        <f t="shared" si="7"/>
        <v>1</v>
      </c>
      <c r="AQ28" s="24">
        <f t="shared" si="7"/>
        <v>1</v>
      </c>
      <c r="AR28" s="24"/>
      <c r="AS28" s="24"/>
      <c r="AT28" s="24"/>
      <c r="AU28" s="24"/>
      <c r="AV28" s="24"/>
      <c r="AW28" s="48">
        <f>SUM(X28:AV28)</f>
        <v>34</v>
      </c>
      <c r="AX28" s="54"/>
      <c r="AY28" s="54"/>
      <c r="AZ28" s="54"/>
      <c r="BA28" s="54"/>
      <c r="BB28" s="54"/>
      <c r="BC28" s="54"/>
      <c r="BD28" s="54"/>
      <c r="BE28" s="24"/>
      <c r="BF28" s="12"/>
    </row>
    <row r="29" spans="1:58" ht="21" customHeight="1">
      <c r="A29" s="257"/>
      <c r="B29" s="240" t="s">
        <v>39</v>
      </c>
      <c r="C29" s="237" t="s">
        <v>77</v>
      </c>
      <c r="D29" s="218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25"/>
      <c r="W29" s="55"/>
      <c r="X29" s="25"/>
      <c r="Y29" s="24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6"/>
      <c r="AM29" s="26"/>
      <c r="AN29" s="26"/>
      <c r="AO29" s="26"/>
      <c r="AP29" s="24"/>
      <c r="AQ29" s="24"/>
      <c r="AR29" s="24"/>
      <c r="AS29" s="24"/>
      <c r="AT29" s="24"/>
      <c r="AU29" s="24"/>
      <c r="AV29" s="24"/>
      <c r="AW29" s="24"/>
      <c r="AX29" s="54"/>
      <c r="AY29" s="54"/>
      <c r="AZ29" s="54"/>
      <c r="BA29" s="54"/>
      <c r="BB29" s="54"/>
      <c r="BC29" s="54"/>
      <c r="BD29" s="54"/>
      <c r="BE29" s="24"/>
      <c r="BF29" s="12"/>
    </row>
    <row r="30" spans="1:58" ht="38.25" customHeight="1">
      <c r="A30" s="257"/>
      <c r="B30" s="241"/>
      <c r="C30" s="239"/>
      <c r="D30" s="219"/>
      <c r="E30" s="11"/>
      <c r="F30" s="11"/>
      <c r="G30" s="11"/>
      <c r="H30" s="11"/>
      <c r="I30" s="11"/>
      <c r="J30" s="11"/>
      <c r="K30" s="11"/>
      <c r="L30" s="11"/>
      <c r="M30" s="25"/>
      <c r="N30" s="25"/>
      <c r="O30" s="25"/>
      <c r="P30" s="25"/>
      <c r="Q30" s="25"/>
      <c r="R30" s="25"/>
      <c r="S30" s="25"/>
      <c r="T30" s="24"/>
      <c r="U30" s="24"/>
      <c r="V30" s="25"/>
      <c r="W30" s="55"/>
      <c r="X30" s="25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6"/>
      <c r="AM30" s="26"/>
      <c r="AN30" s="26"/>
      <c r="AO30" s="26"/>
      <c r="AP30" s="24"/>
      <c r="AQ30" s="24"/>
      <c r="AR30" s="24"/>
      <c r="AS30" s="25"/>
      <c r="AT30" s="24"/>
      <c r="AU30" s="24"/>
      <c r="AV30" s="24"/>
      <c r="AW30" s="144" t="s">
        <v>69</v>
      </c>
      <c r="AX30" s="54"/>
      <c r="AY30" s="54"/>
      <c r="AZ30" s="54"/>
      <c r="BA30" s="54"/>
      <c r="BB30" s="54"/>
      <c r="BC30" s="54"/>
      <c r="BD30" s="54"/>
      <c r="BE30" s="24"/>
      <c r="BF30" s="12"/>
    </row>
    <row r="31" spans="1:58" ht="19.5" customHeight="1">
      <c r="A31" s="257"/>
      <c r="B31" s="223" t="s">
        <v>64</v>
      </c>
      <c r="C31" s="261" t="s">
        <v>78</v>
      </c>
      <c r="D31" s="218" t="s">
        <v>114</v>
      </c>
      <c r="E31" s="11">
        <v>4</v>
      </c>
      <c r="F31" s="11">
        <v>6</v>
      </c>
      <c r="G31" s="11">
        <v>6</v>
      </c>
      <c r="H31" s="11">
        <v>8</v>
      </c>
      <c r="I31" s="11">
        <v>8</v>
      </c>
      <c r="J31" s="11">
        <v>8</v>
      </c>
      <c r="K31" s="11">
        <v>8</v>
      </c>
      <c r="L31" s="11">
        <v>6</v>
      </c>
      <c r="M31" s="11">
        <v>8</v>
      </c>
      <c r="N31" s="11">
        <v>8</v>
      </c>
      <c r="O31" s="11">
        <v>8</v>
      </c>
      <c r="P31" s="11">
        <v>6</v>
      </c>
      <c r="Q31" s="11">
        <v>8</v>
      </c>
      <c r="R31" s="11"/>
      <c r="S31" s="11">
        <v>10</v>
      </c>
      <c r="T31" s="11">
        <v>10</v>
      </c>
      <c r="U31" s="11">
        <v>12</v>
      </c>
      <c r="V31" s="25">
        <v>8</v>
      </c>
      <c r="W31" s="55">
        <f t="shared" si="0"/>
        <v>132</v>
      </c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6"/>
      <c r="AM31" s="26"/>
      <c r="AN31" s="26"/>
      <c r="AO31" s="26"/>
      <c r="AP31" s="24"/>
      <c r="AQ31" s="24"/>
      <c r="AR31" s="24"/>
      <c r="AS31" s="24"/>
      <c r="AT31" s="24"/>
      <c r="AU31" s="24"/>
      <c r="AV31" s="25"/>
      <c r="AW31" s="25"/>
      <c r="AX31" s="54"/>
      <c r="AY31" s="54"/>
      <c r="AZ31" s="54"/>
      <c r="BA31" s="54"/>
      <c r="BB31" s="54"/>
      <c r="BC31" s="54"/>
      <c r="BD31" s="54"/>
      <c r="BE31" s="24"/>
      <c r="BF31" s="48"/>
    </row>
    <row r="32" spans="1:58" ht="30.75" customHeight="1">
      <c r="A32" s="257"/>
      <c r="B32" s="224"/>
      <c r="C32" s="262"/>
      <c r="D32" s="219"/>
      <c r="E32" s="12">
        <f>E31/2</f>
        <v>2</v>
      </c>
      <c r="F32" s="12">
        <f aca="true" t="shared" si="8" ref="F32:V32">F31/2</f>
        <v>3</v>
      </c>
      <c r="G32" s="12">
        <f t="shared" si="8"/>
        <v>3</v>
      </c>
      <c r="H32" s="12">
        <f t="shared" si="8"/>
        <v>4</v>
      </c>
      <c r="I32" s="12">
        <f t="shared" si="8"/>
        <v>4</v>
      </c>
      <c r="J32" s="12">
        <f t="shared" si="8"/>
        <v>4</v>
      </c>
      <c r="K32" s="12">
        <f t="shared" si="8"/>
        <v>4</v>
      </c>
      <c r="L32" s="12">
        <f t="shared" si="8"/>
        <v>3</v>
      </c>
      <c r="M32" s="12">
        <f t="shared" si="8"/>
        <v>4</v>
      </c>
      <c r="N32" s="12">
        <f t="shared" si="8"/>
        <v>4</v>
      </c>
      <c r="O32" s="12">
        <f t="shared" si="8"/>
        <v>4</v>
      </c>
      <c r="P32" s="12">
        <f t="shared" si="8"/>
        <v>3</v>
      </c>
      <c r="Q32" s="12">
        <f t="shared" si="8"/>
        <v>4</v>
      </c>
      <c r="R32" s="12"/>
      <c r="S32" s="12">
        <f t="shared" si="8"/>
        <v>5</v>
      </c>
      <c r="T32" s="12">
        <f t="shared" si="8"/>
        <v>5</v>
      </c>
      <c r="U32" s="12">
        <f t="shared" si="8"/>
        <v>6</v>
      </c>
      <c r="V32" s="12">
        <f t="shared" si="8"/>
        <v>4</v>
      </c>
      <c r="W32" s="55">
        <f t="shared" si="0"/>
        <v>66</v>
      </c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61"/>
      <c r="AM32" s="61"/>
      <c r="AN32" s="61"/>
      <c r="AO32" s="61"/>
      <c r="AP32" s="24"/>
      <c r="AQ32" s="24"/>
      <c r="AR32" s="24"/>
      <c r="AS32" s="24"/>
      <c r="AT32" s="24"/>
      <c r="AU32" s="24"/>
      <c r="AV32" s="24"/>
      <c r="AW32" s="24"/>
      <c r="AX32" s="54"/>
      <c r="AY32" s="54"/>
      <c r="AZ32" s="54"/>
      <c r="BA32" s="54"/>
      <c r="BB32" s="54"/>
      <c r="BC32" s="54"/>
      <c r="BD32" s="54"/>
      <c r="BE32" s="24"/>
      <c r="BF32" s="12"/>
    </row>
    <row r="33" spans="1:58" ht="25.5" customHeight="1">
      <c r="A33" s="257"/>
      <c r="B33" s="223" t="s">
        <v>40</v>
      </c>
      <c r="C33" s="261" t="s">
        <v>85</v>
      </c>
      <c r="D33" s="218" t="s">
        <v>192</v>
      </c>
      <c r="E33" s="11"/>
      <c r="F33" s="11">
        <v>4</v>
      </c>
      <c r="G33" s="11">
        <v>4</v>
      </c>
      <c r="H33" s="11">
        <v>2</v>
      </c>
      <c r="I33" s="11">
        <v>4</v>
      </c>
      <c r="J33" s="11">
        <v>2</v>
      </c>
      <c r="K33" s="11">
        <v>4</v>
      </c>
      <c r="L33" s="11">
        <v>4</v>
      </c>
      <c r="M33" s="11">
        <v>2</v>
      </c>
      <c r="N33" s="11">
        <v>2</v>
      </c>
      <c r="O33" s="11">
        <v>4</v>
      </c>
      <c r="P33" s="11">
        <v>4</v>
      </c>
      <c r="Q33" s="11">
        <v>4</v>
      </c>
      <c r="R33" s="11"/>
      <c r="S33" s="25">
        <v>8</v>
      </c>
      <c r="T33" s="25">
        <v>6</v>
      </c>
      <c r="U33" s="25">
        <v>8</v>
      </c>
      <c r="V33" s="25">
        <v>4</v>
      </c>
      <c r="W33" s="55">
        <f t="shared" si="0"/>
        <v>66</v>
      </c>
      <c r="X33" s="25"/>
      <c r="Y33" s="25"/>
      <c r="Z33" s="25"/>
      <c r="AA33" s="25">
        <v>10</v>
      </c>
      <c r="AB33" s="25">
        <v>10</v>
      </c>
      <c r="AC33" s="25">
        <v>10</v>
      </c>
      <c r="AD33" s="25">
        <v>10</v>
      </c>
      <c r="AE33" s="25">
        <v>8</v>
      </c>
      <c r="AF33" s="25">
        <v>10</v>
      </c>
      <c r="AG33" s="25">
        <v>8</v>
      </c>
      <c r="AH33" s="25">
        <v>8</v>
      </c>
      <c r="AI33" s="25">
        <v>8</v>
      </c>
      <c r="AJ33" s="25">
        <v>10</v>
      </c>
      <c r="AK33" s="25">
        <v>8</v>
      </c>
      <c r="AL33" s="25">
        <v>10</v>
      </c>
      <c r="AM33" s="25">
        <v>8</v>
      </c>
      <c r="AN33" s="26">
        <v>10</v>
      </c>
      <c r="AO33" s="26">
        <v>10</v>
      </c>
      <c r="AP33" s="25">
        <v>10</v>
      </c>
      <c r="AQ33" s="25">
        <v>2</v>
      </c>
      <c r="AR33" s="25"/>
      <c r="AS33" s="25"/>
      <c r="AT33" s="25"/>
      <c r="AU33" s="25"/>
      <c r="AV33" s="25"/>
      <c r="AW33" s="48">
        <f>SUM(X33:AV33)</f>
        <v>150</v>
      </c>
      <c r="AX33" s="54"/>
      <c r="AY33" s="54"/>
      <c r="AZ33" s="54"/>
      <c r="BA33" s="54"/>
      <c r="BB33" s="54"/>
      <c r="BC33" s="54"/>
      <c r="BD33" s="54"/>
      <c r="BE33" s="24"/>
      <c r="BF33" s="12"/>
    </row>
    <row r="34" spans="1:58" ht="24.75" customHeight="1">
      <c r="A34" s="257"/>
      <c r="B34" s="224"/>
      <c r="C34" s="262"/>
      <c r="D34" s="219"/>
      <c r="E34" s="12"/>
      <c r="F34" s="12">
        <f>F33/2</f>
        <v>2</v>
      </c>
      <c r="G34" s="12">
        <f aca="true" t="shared" si="9" ref="G34:V34">G33/2</f>
        <v>2</v>
      </c>
      <c r="H34" s="12">
        <f t="shared" si="9"/>
        <v>1</v>
      </c>
      <c r="I34" s="12">
        <f t="shared" si="9"/>
        <v>2</v>
      </c>
      <c r="J34" s="12">
        <f t="shared" si="9"/>
        <v>1</v>
      </c>
      <c r="K34" s="12">
        <f t="shared" si="9"/>
        <v>2</v>
      </c>
      <c r="L34" s="12">
        <f t="shared" si="9"/>
        <v>2</v>
      </c>
      <c r="M34" s="12">
        <f t="shared" si="9"/>
        <v>1</v>
      </c>
      <c r="N34" s="12">
        <f t="shared" si="9"/>
        <v>1</v>
      </c>
      <c r="O34" s="12">
        <f t="shared" si="9"/>
        <v>2</v>
      </c>
      <c r="P34" s="12">
        <f t="shared" si="9"/>
        <v>2</v>
      </c>
      <c r="Q34" s="12">
        <f t="shared" si="9"/>
        <v>2</v>
      </c>
      <c r="R34" s="12"/>
      <c r="S34" s="12">
        <f t="shared" si="9"/>
        <v>4</v>
      </c>
      <c r="T34" s="12">
        <f t="shared" si="9"/>
        <v>3</v>
      </c>
      <c r="U34" s="12">
        <f t="shared" si="9"/>
        <v>4</v>
      </c>
      <c r="V34" s="12">
        <f t="shared" si="9"/>
        <v>2</v>
      </c>
      <c r="W34" s="55">
        <f t="shared" si="0"/>
        <v>33</v>
      </c>
      <c r="X34" s="24"/>
      <c r="Y34" s="24"/>
      <c r="Z34" s="24"/>
      <c r="AA34" s="24">
        <f>AA33/2</f>
        <v>5</v>
      </c>
      <c r="AB34" s="24">
        <f aca="true" t="shared" si="10" ref="AB34:AQ34">AB33/2</f>
        <v>5</v>
      </c>
      <c r="AC34" s="24">
        <f t="shared" si="10"/>
        <v>5</v>
      </c>
      <c r="AD34" s="24">
        <f t="shared" si="10"/>
        <v>5</v>
      </c>
      <c r="AE34" s="24">
        <f t="shared" si="10"/>
        <v>4</v>
      </c>
      <c r="AF34" s="24">
        <f t="shared" si="10"/>
        <v>5</v>
      </c>
      <c r="AG34" s="24">
        <f t="shared" si="10"/>
        <v>4</v>
      </c>
      <c r="AH34" s="24">
        <f t="shared" si="10"/>
        <v>4</v>
      </c>
      <c r="AI34" s="24">
        <f t="shared" si="10"/>
        <v>4</v>
      </c>
      <c r="AJ34" s="24">
        <f t="shared" si="10"/>
        <v>5</v>
      </c>
      <c r="AK34" s="24">
        <f t="shared" si="10"/>
        <v>4</v>
      </c>
      <c r="AL34" s="24">
        <f t="shared" si="10"/>
        <v>5</v>
      </c>
      <c r="AM34" s="24">
        <f t="shared" si="10"/>
        <v>4</v>
      </c>
      <c r="AN34" s="24">
        <f t="shared" si="10"/>
        <v>5</v>
      </c>
      <c r="AO34" s="24">
        <f t="shared" si="10"/>
        <v>5</v>
      </c>
      <c r="AP34" s="24">
        <f t="shared" si="10"/>
        <v>5</v>
      </c>
      <c r="AQ34" s="24">
        <f t="shared" si="10"/>
        <v>1</v>
      </c>
      <c r="AR34" s="24"/>
      <c r="AS34" s="24"/>
      <c r="AT34" s="24"/>
      <c r="AU34" s="24"/>
      <c r="AV34" s="24"/>
      <c r="AW34" s="48">
        <f>SUM(X34:AV34)</f>
        <v>75</v>
      </c>
      <c r="AX34" s="54"/>
      <c r="AY34" s="54"/>
      <c r="AZ34" s="54"/>
      <c r="BA34" s="54"/>
      <c r="BB34" s="54"/>
      <c r="BC34" s="54"/>
      <c r="BD34" s="54"/>
      <c r="BE34" s="24"/>
      <c r="BF34" s="12"/>
    </row>
    <row r="35" spans="1:58" ht="19.5" customHeight="1">
      <c r="A35" s="257"/>
      <c r="B35" s="136" t="s">
        <v>193</v>
      </c>
      <c r="C35" s="145" t="s">
        <v>194</v>
      </c>
      <c r="D35" s="12" t="s">
        <v>115</v>
      </c>
      <c r="E35" s="11"/>
      <c r="F35" s="11">
        <v>6</v>
      </c>
      <c r="G35" s="11">
        <v>6</v>
      </c>
      <c r="H35" s="11">
        <v>6</v>
      </c>
      <c r="I35" s="11">
        <v>6</v>
      </c>
      <c r="J35" s="11">
        <v>6</v>
      </c>
      <c r="K35" s="11">
        <v>6</v>
      </c>
      <c r="L35" s="11">
        <v>6</v>
      </c>
      <c r="M35" s="25">
        <v>6</v>
      </c>
      <c r="N35" s="25">
        <v>6</v>
      </c>
      <c r="O35" s="25">
        <v>6</v>
      </c>
      <c r="P35" s="25">
        <v>6</v>
      </c>
      <c r="Q35" s="25">
        <v>6</v>
      </c>
      <c r="R35" s="25"/>
      <c r="S35" s="25"/>
      <c r="T35" s="25"/>
      <c r="U35" s="25"/>
      <c r="V35" s="25"/>
      <c r="W35" s="55">
        <f t="shared" si="0"/>
        <v>72</v>
      </c>
      <c r="X35" s="25"/>
      <c r="Y35" s="24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6"/>
      <c r="AM35" s="26"/>
      <c r="AN35" s="26"/>
      <c r="AO35" s="26"/>
      <c r="AP35" s="24"/>
      <c r="AQ35" s="24"/>
      <c r="AR35" s="24"/>
      <c r="AS35" s="24"/>
      <c r="AT35" s="24"/>
      <c r="AU35" s="24"/>
      <c r="AV35" s="25"/>
      <c r="AW35" s="24"/>
      <c r="AX35" s="54"/>
      <c r="AY35" s="54"/>
      <c r="AZ35" s="54"/>
      <c r="BA35" s="54"/>
      <c r="BB35" s="54"/>
      <c r="BC35" s="54"/>
      <c r="BD35" s="54"/>
      <c r="BE35" s="24"/>
      <c r="BF35" s="12"/>
    </row>
    <row r="36" spans="1:58" ht="19.5" customHeight="1">
      <c r="A36" s="257"/>
      <c r="B36" s="136" t="s">
        <v>195</v>
      </c>
      <c r="C36" s="146" t="s">
        <v>196</v>
      </c>
      <c r="D36" s="12">
        <v>-72</v>
      </c>
      <c r="E36" s="11"/>
      <c r="F36" s="11"/>
      <c r="G36" s="11"/>
      <c r="H36" s="11"/>
      <c r="I36" s="11"/>
      <c r="J36" s="11"/>
      <c r="K36" s="11"/>
      <c r="L36" s="11"/>
      <c r="M36" s="25"/>
      <c r="N36" s="25"/>
      <c r="O36" s="25"/>
      <c r="P36" s="25"/>
      <c r="Q36" s="24"/>
      <c r="R36" s="25"/>
      <c r="S36" s="25"/>
      <c r="T36" s="25"/>
      <c r="U36" s="25"/>
      <c r="V36" s="25"/>
      <c r="W36" s="55"/>
      <c r="X36" s="25"/>
      <c r="Y36" s="24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6"/>
      <c r="AM36" s="26"/>
      <c r="AN36" s="26"/>
      <c r="AO36" s="26"/>
      <c r="AP36" s="24"/>
      <c r="AQ36" s="25">
        <v>30</v>
      </c>
      <c r="AR36" s="25">
        <v>36</v>
      </c>
      <c r="AS36" s="25">
        <v>6</v>
      </c>
      <c r="AT36" s="24"/>
      <c r="AU36" s="24"/>
      <c r="AV36" s="25"/>
      <c r="AW36" s="24"/>
      <c r="AX36" s="55">
        <v>72</v>
      </c>
      <c r="AY36" s="54"/>
      <c r="AZ36" s="54"/>
      <c r="BA36" s="54"/>
      <c r="BB36" s="54"/>
      <c r="BC36" s="54"/>
      <c r="BD36" s="54"/>
      <c r="BE36" s="24"/>
      <c r="BF36" s="12"/>
    </row>
    <row r="37" spans="1:58" ht="21.75" customHeight="1">
      <c r="A37" s="257"/>
      <c r="B37" s="80" t="s">
        <v>23</v>
      </c>
      <c r="C37" s="147"/>
      <c r="D37" s="12" t="s">
        <v>130</v>
      </c>
      <c r="E37" s="11"/>
      <c r="F37" s="11"/>
      <c r="G37" s="11"/>
      <c r="H37" s="11"/>
      <c r="I37" s="11"/>
      <c r="J37" s="11"/>
      <c r="K37" s="11"/>
      <c r="L37" s="11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5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6"/>
      <c r="AM37" s="26"/>
      <c r="AN37" s="26"/>
      <c r="AO37" s="26"/>
      <c r="AP37" s="25"/>
      <c r="AQ37" s="25"/>
      <c r="AR37" s="25"/>
      <c r="AS37" s="25">
        <v>30</v>
      </c>
      <c r="AT37" s="25">
        <v>36</v>
      </c>
      <c r="AU37" s="25">
        <v>36</v>
      </c>
      <c r="AV37" s="25">
        <v>36</v>
      </c>
      <c r="AW37" s="25">
        <v>6</v>
      </c>
      <c r="AX37" s="55">
        <v>144</v>
      </c>
      <c r="AY37" s="54"/>
      <c r="AZ37" s="54"/>
      <c r="BA37" s="54"/>
      <c r="BB37" s="54"/>
      <c r="BC37" s="54"/>
      <c r="BD37" s="54"/>
      <c r="BE37" s="24"/>
      <c r="BF37" s="12"/>
    </row>
    <row r="38" spans="1:58" ht="21" customHeight="1">
      <c r="A38" s="257"/>
      <c r="B38" s="240" t="s">
        <v>24</v>
      </c>
      <c r="C38" s="264" t="s">
        <v>86</v>
      </c>
      <c r="D38" s="206"/>
      <c r="E38" s="12"/>
      <c r="F38" s="12"/>
      <c r="G38" s="12"/>
      <c r="H38" s="12"/>
      <c r="I38" s="12"/>
      <c r="J38" s="12"/>
      <c r="K38" s="12"/>
      <c r="L38" s="12"/>
      <c r="M38" s="24"/>
      <c r="N38" s="24"/>
      <c r="O38" s="24"/>
      <c r="P38" s="25"/>
      <c r="Q38" s="24"/>
      <c r="R38" s="24"/>
      <c r="S38" s="24"/>
      <c r="T38" s="25"/>
      <c r="U38" s="25"/>
      <c r="V38" s="25"/>
      <c r="W38" s="5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6"/>
      <c r="AM38" s="26"/>
      <c r="AN38" s="26"/>
      <c r="AO38" s="26"/>
      <c r="AP38" s="24"/>
      <c r="AQ38" s="24"/>
      <c r="AR38" s="24"/>
      <c r="AS38" s="24"/>
      <c r="AT38" s="24"/>
      <c r="AU38" s="24"/>
      <c r="AV38" s="24"/>
      <c r="AW38" s="24"/>
      <c r="AX38" s="54"/>
      <c r="AY38" s="54"/>
      <c r="AZ38" s="54"/>
      <c r="BA38" s="54"/>
      <c r="BB38" s="54"/>
      <c r="BC38" s="54"/>
      <c r="BD38" s="54"/>
      <c r="BE38" s="24"/>
      <c r="BF38" s="48"/>
    </row>
    <row r="39" spans="1:58" ht="32.25" customHeight="1">
      <c r="A39" s="257"/>
      <c r="B39" s="241"/>
      <c r="C39" s="265"/>
      <c r="D39" s="207"/>
      <c r="E39" s="11"/>
      <c r="F39" s="11"/>
      <c r="G39" s="11"/>
      <c r="H39" s="11"/>
      <c r="I39" s="11"/>
      <c r="J39" s="11"/>
      <c r="K39" s="11"/>
      <c r="L39" s="11"/>
      <c r="M39" s="25"/>
      <c r="N39" s="25"/>
      <c r="O39" s="25"/>
      <c r="P39" s="25"/>
      <c r="Q39" s="25"/>
      <c r="R39" s="25"/>
      <c r="S39" s="25"/>
      <c r="T39" s="25"/>
      <c r="U39" s="24"/>
      <c r="V39" s="25"/>
      <c r="W39" s="5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148"/>
      <c r="AK39" s="26"/>
      <c r="AL39" s="26"/>
      <c r="AM39" s="26"/>
      <c r="AN39" s="26"/>
      <c r="AO39" s="26"/>
      <c r="AP39" s="24"/>
      <c r="AQ39" s="24"/>
      <c r="AR39" s="24"/>
      <c r="AS39" s="24"/>
      <c r="AT39" s="24"/>
      <c r="AU39" s="24"/>
      <c r="AV39" s="24"/>
      <c r="AW39" s="24"/>
      <c r="AX39" s="54"/>
      <c r="AY39" s="54"/>
      <c r="AZ39" s="54"/>
      <c r="BA39" s="54"/>
      <c r="BB39" s="54"/>
      <c r="BC39" s="54"/>
      <c r="BD39" s="54"/>
      <c r="BE39" s="24"/>
      <c r="BF39" s="48"/>
    </row>
    <row r="40" spans="1:58" s="134" customFormat="1" ht="25.5" customHeight="1">
      <c r="A40" s="257"/>
      <c r="B40" s="223" t="s">
        <v>59</v>
      </c>
      <c r="C40" s="261" t="s">
        <v>87</v>
      </c>
      <c r="D40" s="218" t="s">
        <v>197</v>
      </c>
      <c r="E40" s="11"/>
      <c r="F40" s="11">
        <v>2</v>
      </c>
      <c r="G40" s="11">
        <v>2</v>
      </c>
      <c r="H40" s="11">
        <v>4</v>
      </c>
      <c r="I40" s="11">
        <v>2</v>
      </c>
      <c r="J40" s="11">
        <v>4</v>
      </c>
      <c r="K40" s="11">
        <v>2</v>
      </c>
      <c r="L40" s="11">
        <v>2</v>
      </c>
      <c r="M40" s="11">
        <v>4</v>
      </c>
      <c r="N40" s="11">
        <v>2</v>
      </c>
      <c r="O40" s="11">
        <v>2</v>
      </c>
      <c r="P40" s="11">
        <v>4</v>
      </c>
      <c r="Q40" s="11">
        <v>2</v>
      </c>
      <c r="R40" s="11"/>
      <c r="S40" s="11">
        <v>4</v>
      </c>
      <c r="T40" s="11">
        <v>8</v>
      </c>
      <c r="U40" s="11">
        <v>8</v>
      </c>
      <c r="V40" s="25">
        <v>6</v>
      </c>
      <c r="W40" s="55">
        <f t="shared" si="0"/>
        <v>58</v>
      </c>
      <c r="X40" s="25"/>
      <c r="Y40" s="25"/>
      <c r="Z40" s="25"/>
      <c r="AA40" s="25">
        <v>4</v>
      </c>
      <c r="AB40" s="25">
        <v>6</v>
      </c>
      <c r="AC40" s="25">
        <v>6</v>
      </c>
      <c r="AD40" s="25">
        <v>8</v>
      </c>
      <c r="AE40" s="25">
        <v>6</v>
      </c>
      <c r="AF40" s="25">
        <v>8</v>
      </c>
      <c r="AG40" s="25">
        <v>6</v>
      </c>
      <c r="AH40" s="25">
        <v>8</v>
      </c>
      <c r="AI40" s="25">
        <v>6</v>
      </c>
      <c r="AJ40" s="25">
        <v>6</v>
      </c>
      <c r="AK40" s="25">
        <v>6</v>
      </c>
      <c r="AL40" s="26">
        <v>4</v>
      </c>
      <c r="AM40" s="26">
        <v>10</v>
      </c>
      <c r="AN40" s="26">
        <v>4</v>
      </c>
      <c r="AO40" s="26">
        <v>6</v>
      </c>
      <c r="AP40" s="25">
        <v>10</v>
      </c>
      <c r="AQ40" s="25">
        <v>2</v>
      </c>
      <c r="AR40" s="25"/>
      <c r="AS40" s="25"/>
      <c r="AT40" s="25"/>
      <c r="AU40" s="25"/>
      <c r="AV40" s="25"/>
      <c r="AW40" s="48">
        <f>SUM(X40:AV40)</f>
        <v>106</v>
      </c>
      <c r="AX40" s="55"/>
      <c r="AY40" s="55"/>
      <c r="AZ40" s="55"/>
      <c r="BA40" s="55"/>
      <c r="BB40" s="55"/>
      <c r="BC40" s="55"/>
      <c r="BD40" s="55"/>
      <c r="BE40" s="25"/>
      <c r="BF40" s="11"/>
    </row>
    <row r="41" spans="1:58" ht="21.75" customHeight="1">
      <c r="A41" s="257"/>
      <c r="B41" s="224"/>
      <c r="C41" s="262"/>
      <c r="D41" s="219"/>
      <c r="E41" s="12"/>
      <c r="F41" s="12">
        <f>F40/2</f>
        <v>1</v>
      </c>
      <c r="G41" s="12">
        <f aca="true" t="shared" si="11" ref="G41:V41">G40/2</f>
        <v>1</v>
      </c>
      <c r="H41" s="12">
        <f t="shared" si="11"/>
        <v>2</v>
      </c>
      <c r="I41" s="12">
        <f t="shared" si="11"/>
        <v>1</v>
      </c>
      <c r="J41" s="12">
        <f t="shared" si="11"/>
        <v>2</v>
      </c>
      <c r="K41" s="12">
        <f t="shared" si="11"/>
        <v>1</v>
      </c>
      <c r="L41" s="12">
        <f t="shared" si="11"/>
        <v>1</v>
      </c>
      <c r="M41" s="12">
        <f t="shared" si="11"/>
        <v>2</v>
      </c>
      <c r="N41" s="12">
        <f t="shared" si="11"/>
        <v>1</v>
      </c>
      <c r="O41" s="12">
        <f t="shared" si="11"/>
        <v>1</v>
      </c>
      <c r="P41" s="12">
        <f t="shared" si="11"/>
        <v>2</v>
      </c>
      <c r="Q41" s="12">
        <f t="shared" si="11"/>
        <v>1</v>
      </c>
      <c r="R41" s="12"/>
      <c r="S41" s="12">
        <f t="shared" si="11"/>
        <v>2</v>
      </c>
      <c r="T41" s="12">
        <f t="shared" si="11"/>
        <v>4</v>
      </c>
      <c r="U41" s="12">
        <f t="shared" si="11"/>
        <v>4</v>
      </c>
      <c r="V41" s="12">
        <f t="shared" si="11"/>
        <v>3</v>
      </c>
      <c r="W41" s="55">
        <f t="shared" si="0"/>
        <v>29</v>
      </c>
      <c r="X41" s="24"/>
      <c r="Y41" s="24"/>
      <c r="Z41" s="24"/>
      <c r="AA41" s="24">
        <f>AA40/2</f>
        <v>2</v>
      </c>
      <c r="AB41" s="24">
        <f aca="true" t="shared" si="12" ref="AB41:AQ41">AB40/2</f>
        <v>3</v>
      </c>
      <c r="AC41" s="24">
        <f t="shared" si="12"/>
        <v>3</v>
      </c>
      <c r="AD41" s="24">
        <f t="shared" si="12"/>
        <v>4</v>
      </c>
      <c r="AE41" s="24">
        <f t="shared" si="12"/>
        <v>3</v>
      </c>
      <c r="AF41" s="24">
        <f t="shared" si="12"/>
        <v>4</v>
      </c>
      <c r="AG41" s="24">
        <f t="shared" si="12"/>
        <v>3</v>
      </c>
      <c r="AH41" s="24">
        <f t="shared" si="12"/>
        <v>4</v>
      </c>
      <c r="AI41" s="24">
        <f t="shared" si="12"/>
        <v>3</v>
      </c>
      <c r="AJ41" s="24">
        <f t="shared" si="12"/>
        <v>3</v>
      </c>
      <c r="AK41" s="24">
        <f t="shared" si="12"/>
        <v>3</v>
      </c>
      <c r="AL41" s="24">
        <f t="shared" si="12"/>
        <v>2</v>
      </c>
      <c r="AM41" s="24">
        <f t="shared" si="12"/>
        <v>5</v>
      </c>
      <c r="AN41" s="24">
        <f t="shared" si="12"/>
        <v>2</v>
      </c>
      <c r="AO41" s="24">
        <f t="shared" si="12"/>
        <v>3</v>
      </c>
      <c r="AP41" s="24">
        <f t="shared" si="12"/>
        <v>5</v>
      </c>
      <c r="AQ41" s="24">
        <f t="shared" si="12"/>
        <v>1</v>
      </c>
      <c r="AR41" s="24"/>
      <c r="AS41" s="24"/>
      <c r="AT41" s="24"/>
      <c r="AU41" s="24"/>
      <c r="AV41" s="24"/>
      <c r="AW41" s="48">
        <f>SUM(X41:AV41)</f>
        <v>53</v>
      </c>
      <c r="AX41" s="54"/>
      <c r="AY41" s="54"/>
      <c r="AZ41" s="54"/>
      <c r="BA41" s="54"/>
      <c r="BB41" s="54"/>
      <c r="BC41" s="54"/>
      <c r="BD41" s="54"/>
      <c r="BE41" s="24"/>
      <c r="BF41" s="12"/>
    </row>
    <row r="42" spans="1:58" s="134" customFormat="1" ht="24" customHeight="1">
      <c r="A42" s="257"/>
      <c r="B42" s="223" t="s">
        <v>60</v>
      </c>
      <c r="C42" s="261" t="s">
        <v>88</v>
      </c>
      <c r="D42" s="218">
        <v>100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25"/>
      <c r="W42" s="55"/>
      <c r="X42" s="25"/>
      <c r="Y42" s="25"/>
      <c r="Z42" s="25"/>
      <c r="AA42" s="25">
        <v>8</v>
      </c>
      <c r="AB42" s="25">
        <v>8</v>
      </c>
      <c r="AC42" s="25">
        <v>6</v>
      </c>
      <c r="AD42" s="25">
        <v>4</v>
      </c>
      <c r="AE42" s="25">
        <v>8</v>
      </c>
      <c r="AF42" s="25">
        <v>4</v>
      </c>
      <c r="AG42" s="25">
        <v>8</v>
      </c>
      <c r="AH42" s="25">
        <v>6</v>
      </c>
      <c r="AI42" s="25">
        <v>8</v>
      </c>
      <c r="AJ42" s="25">
        <v>6</v>
      </c>
      <c r="AK42" s="25">
        <v>8</v>
      </c>
      <c r="AL42" s="25">
        <v>4</v>
      </c>
      <c r="AM42" s="25">
        <v>4</v>
      </c>
      <c r="AN42" s="26">
        <v>2</v>
      </c>
      <c r="AO42" s="26">
        <v>6</v>
      </c>
      <c r="AP42" s="25">
        <v>10</v>
      </c>
      <c r="AQ42" s="25"/>
      <c r="AR42" s="25"/>
      <c r="AS42" s="25"/>
      <c r="AT42" s="25"/>
      <c r="AU42" s="25"/>
      <c r="AV42" s="25"/>
      <c r="AW42" s="48">
        <f>SUM(X42:AV42)</f>
        <v>100</v>
      </c>
      <c r="AX42" s="55"/>
      <c r="AY42" s="55"/>
      <c r="AZ42" s="55"/>
      <c r="BA42" s="55"/>
      <c r="BB42" s="55"/>
      <c r="BC42" s="55"/>
      <c r="BD42" s="55"/>
      <c r="BE42" s="25"/>
      <c r="BF42" s="50"/>
    </row>
    <row r="43" spans="1:58" ht="27" customHeight="1">
      <c r="A43" s="257"/>
      <c r="B43" s="224"/>
      <c r="C43" s="262"/>
      <c r="D43" s="219"/>
      <c r="E43" s="12"/>
      <c r="F43" s="12"/>
      <c r="G43" s="149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24"/>
      <c r="W43" s="54"/>
      <c r="X43" s="12"/>
      <c r="Y43" s="24"/>
      <c r="Z43" s="24"/>
      <c r="AA43" s="24">
        <f>AA42/2</f>
        <v>4</v>
      </c>
      <c r="AB43" s="24">
        <f aca="true" t="shared" si="13" ref="AB43:AP43">AB42/2</f>
        <v>4</v>
      </c>
      <c r="AC43" s="24">
        <f t="shared" si="13"/>
        <v>3</v>
      </c>
      <c r="AD43" s="24">
        <f t="shared" si="13"/>
        <v>2</v>
      </c>
      <c r="AE43" s="24">
        <f t="shared" si="13"/>
        <v>4</v>
      </c>
      <c r="AF43" s="24">
        <f t="shared" si="13"/>
        <v>2</v>
      </c>
      <c r="AG43" s="24">
        <f t="shared" si="13"/>
        <v>4</v>
      </c>
      <c r="AH43" s="24">
        <f t="shared" si="13"/>
        <v>3</v>
      </c>
      <c r="AI43" s="24">
        <f t="shared" si="13"/>
        <v>4</v>
      </c>
      <c r="AJ43" s="24">
        <f t="shared" si="13"/>
        <v>3</v>
      </c>
      <c r="AK43" s="24">
        <f t="shared" si="13"/>
        <v>4</v>
      </c>
      <c r="AL43" s="24">
        <f t="shared" si="13"/>
        <v>2</v>
      </c>
      <c r="AM43" s="24">
        <f t="shared" si="13"/>
        <v>2</v>
      </c>
      <c r="AN43" s="24">
        <f t="shared" si="13"/>
        <v>1</v>
      </c>
      <c r="AO43" s="24">
        <f t="shared" si="13"/>
        <v>3</v>
      </c>
      <c r="AP43" s="24">
        <f t="shared" si="13"/>
        <v>5</v>
      </c>
      <c r="AQ43" s="24"/>
      <c r="AR43" s="24"/>
      <c r="AS43" s="24"/>
      <c r="AT43" s="24"/>
      <c r="AU43" s="24"/>
      <c r="AV43" s="24"/>
      <c r="AW43" s="48">
        <f>SUM(X43:AV43)</f>
        <v>50</v>
      </c>
      <c r="AX43" s="54"/>
      <c r="AY43" s="54"/>
      <c r="AZ43" s="54"/>
      <c r="BA43" s="54"/>
      <c r="BB43" s="54"/>
      <c r="BC43" s="54"/>
      <c r="BD43" s="54"/>
      <c r="BE43" s="24"/>
      <c r="BF43" s="150"/>
    </row>
    <row r="44" spans="1:58" ht="18" customHeight="1">
      <c r="A44" s="257"/>
      <c r="B44" s="240" t="s">
        <v>80</v>
      </c>
      <c r="C44" s="273" t="s">
        <v>79</v>
      </c>
      <c r="D44" s="206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6"/>
      <c r="V44" s="19"/>
      <c r="W44" s="55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6"/>
      <c r="AV44" s="6"/>
      <c r="AW44" s="19"/>
      <c r="AX44" s="151"/>
      <c r="AY44" s="151"/>
      <c r="AZ44" s="151"/>
      <c r="BA44" s="151"/>
      <c r="BB44" s="151"/>
      <c r="BC44" s="151"/>
      <c r="BD44" s="54"/>
      <c r="BE44" s="19"/>
      <c r="BF44" s="6"/>
    </row>
    <row r="45" spans="1:58" ht="36.75" customHeight="1">
      <c r="A45" s="257"/>
      <c r="B45" s="241"/>
      <c r="C45" s="274"/>
      <c r="D45" s="207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9"/>
      <c r="W45" s="55"/>
      <c r="X45" s="11"/>
      <c r="Z45" s="254" t="s">
        <v>69</v>
      </c>
      <c r="AA45" s="255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19"/>
      <c r="AX45" s="151"/>
      <c r="AY45" s="151"/>
      <c r="AZ45" s="151"/>
      <c r="BA45" s="151"/>
      <c r="BB45" s="151"/>
      <c r="BC45" s="151"/>
      <c r="BD45" s="151"/>
      <c r="BE45" s="19"/>
      <c r="BF45" s="6"/>
    </row>
    <row r="46" spans="1:58" ht="15.75" customHeight="1">
      <c r="A46" s="257"/>
      <c r="B46" s="223" t="s">
        <v>82</v>
      </c>
      <c r="C46" s="209" t="s">
        <v>81</v>
      </c>
      <c r="D46" s="218" t="s">
        <v>95</v>
      </c>
      <c r="E46" s="11">
        <v>4</v>
      </c>
      <c r="F46" s="11">
        <v>4</v>
      </c>
      <c r="G46" s="11">
        <v>2</v>
      </c>
      <c r="H46" s="11">
        <v>4</v>
      </c>
      <c r="I46" s="11">
        <v>2</v>
      </c>
      <c r="J46" s="11">
        <v>4</v>
      </c>
      <c r="K46" s="11">
        <v>2</v>
      </c>
      <c r="L46" s="11">
        <v>4</v>
      </c>
      <c r="M46" s="11">
        <v>2</v>
      </c>
      <c r="N46" s="11">
        <v>4</v>
      </c>
      <c r="O46" s="11">
        <v>2</v>
      </c>
      <c r="P46" s="11">
        <v>4</v>
      </c>
      <c r="Q46" s="11">
        <v>2</v>
      </c>
      <c r="R46" s="11"/>
      <c r="S46" s="11"/>
      <c r="T46" s="11"/>
      <c r="U46" s="11"/>
      <c r="V46" s="25"/>
      <c r="W46" s="55">
        <f t="shared" si="0"/>
        <v>40</v>
      </c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6"/>
      <c r="AP46" s="6"/>
      <c r="AQ46" s="6"/>
      <c r="AR46" s="6"/>
      <c r="AS46" s="11"/>
      <c r="AT46" s="6"/>
      <c r="AU46" s="6"/>
      <c r="AV46" s="6"/>
      <c r="AW46" s="25"/>
      <c r="AX46" s="151"/>
      <c r="AY46" s="151"/>
      <c r="AZ46" s="151"/>
      <c r="BA46" s="151"/>
      <c r="BB46" s="151"/>
      <c r="BC46" s="151"/>
      <c r="BD46" s="151"/>
      <c r="BE46" s="19"/>
      <c r="BF46" s="6"/>
    </row>
    <row r="47" spans="1:58" s="198" customFormat="1" ht="18.75" customHeight="1">
      <c r="A47" s="257"/>
      <c r="B47" s="224"/>
      <c r="C47" s="210"/>
      <c r="D47" s="219"/>
      <c r="E47" s="9">
        <f>E46/2</f>
        <v>2</v>
      </c>
      <c r="F47" s="9">
        <f aca="true" t="shared" si="14" ref="F47:P47">F46/2</f>
        <v>2</v>
      </c>
      <c r="G47" s="9">
        <f t="shared" si="14"/>
        <v>1</v>
      </c>
      <c r="H47" s="9">
        <f t="shared" si="14"/>
        <v>2</v>
      </c>
      <c r="I47" s="9">
        <f t="shared" si="14"/>
        <v>1</v>
      </c>
      <c r="J47" s="9">
        <f t="shared" si="14"/>
        <v>2</v>
      </c>
      <c r="K47" s="9">
        <f t="shared" si="14"/>
        <v>1</v>
      </c>
      <c r="L47" s="9">
        <f t="shared" si="14"/>
        <v>2</v>
      </c>
      <c r="M47" s="9">
        <f t="shared" si="14"/>
        <v>1</v>
      </c>
      <c r="N47" s="9">
        <f t="shared" si="14"/>
        <v>2</v>
      </c>
      <c r="O47" s="9">
        <f t="shared" si="14"/>
        <v>1</v>
      </c>
      <c r="P47" s="9">
        <f t="shared" si="14"/>
        <v>2</v>
      </c>
      <c r="Q47" s="9">
        <v>1</v>
      </c>
      <c r="R47" s="9"/>
      <c r="S47" s="9"/>
      <c r="T47" s="9"/>
      <c r="U47" s="9"/>
      <c r="V47" s="23"/>
      <c r="W47" s="55">
        <f t="shared" si="0"/>
        <v>20</v>
      </c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23"/>
      <c r="AX47" s="56"/>
      <c r="AY47" s="56"/>
      <c r="AZ47" s="56"/>
      <c r="BA47" s="56"/>
      <c r="BB47" s="56"/>
      <c r="BC47" s="56"/>
      <c r="BD47" s="56"/>
      <c r="BE47" s="23"/>
      <c r="BF47" s="9"/>
    </row>
    <row r="48" spans="1:58" ht="21.75" customHeight="1">
      <c r="A48" s="257"/>
      <c r="B48" s="80" t="s">
        <v>198</v>
      </c>
      <c r="C48" s="6" t="s">
        <v>199</v>
      </c>
      <c r="D48" s="9" t="s">
        <v>116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152"/>
      <c r="P48" s="6"/>
      <c r="Q48" s="6"/>
      <c r="R48" s="8">
        <v>36</v>
      </c>
      <c r="S48" s="8"/>
      <c r="T48" s="6"/>
      <c r="U48" s="11"/>
      <c r="V48" s="19"/>
      <c r="W48" s="55">
        <f t="shared" si="0"/>
        <v>36</v>
      </c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11"/>
      <c r="AV48" s="11"/>
      <c r="AW48" s="25"/>
      <c r="AX48" s="151"/>
      <c r="AY48" s="151"/>
      <c r="AZ48" s="151"/>
      <c r="BA48" s="151"/>
      <c r="BB48" s="151"/>
      <c r="BC48" s="151"/>
      <c r="BD48" s="151"/>
      <c r="BE48" s="19"/>
      <c r="BF48" s="6"/>
    </row>
    <row r="49" spans="1:58" ht="21.75" customHeight="1">
      <c r="A49" s="257"/>
      <c r="B49" s="80" t="s">
        <v>200</v>
      </c>
      <c r="C49" s="6" t="s">
        <v>201</v>
      </c>
      <c r="D49" s="153" t="s">
        <v>102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8"/>
      <c r="T49" s="6"/>
      <c r="U49" s="11"/>
      <c r="V49" s="19"/>
      <c r="W49" s="55"/>
      <c r="X49" s="11">
        <v>12</v>
      </c>
      <c r="Y49" s="11">
        <v>24</v>
      </c>
      <c r="Z49" s="11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11"/>
      <c r="AV49" s="11"/>
      <c r="AW49" s="25">
        <v>36</v>
      </c>
      <c r="AX49" s="151"/>
      <c r="AY49" s="151"/>
      <c r="AZ49" s="151"/>
      <c r="BA49" s="151"/>
      <c r="BB49" s="151"/>
      <c r="BC49" s="151"/>
      <c r="BD49" s="151"/>
      <c r="BE49" s="19"/>
      <c r="BF49" s="6"/>
    </row>
    <row r="50" spans="1:58" ht="21" customHeight="1">
      <c r="A50" s="257"/>
      <c r="B50" s="154" t="s">
        <v>91</v>
      </c>
      <c r="C50" s="6"/>
      <c r="D50" s="9" t="s">
        <v>102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9"/>
      <c r="W50" s="151"/>
      <c r="X50" s="11"/>
      <c r="Y50" s="11">
        <v>12</v>
      </c>
      <c r="Z50" s="11">
        <v>24</v>
      </c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25">
        <v>36</v>
      </c>
      <c r="AX50" s="151"/>
      <c r="AY50" s="151"/>
      <c r="AZ50" s="151"/>
      <c r="BA50" s="151"/>
      <c r="BB50" s="151"/>
      <c r="BC50" s="151"/>
      <c r="BD50" s="151"/>
      <c r="BE50" s="19"/>
      <c r="BF50" s="6"/>
    </row>
    <row r="51" spans="1:58" ht="21.75" customHeight="1">
      <c r="A51" s="257"/>
      <c r="B51" s="213" t="s">
        <v>139</v>
      </c>
      <c r="C51" s="213"/>
      <c r="D51" s="213"/>
      <c r="E51" s="11">
        <f>E46+E40+E35+E33+E31+E25+E19+E13+E11+E9+E48</f>
        <v>12</v>
      </c>
      <c r="F51" s="11">
        <f aca="true" t="shared" si="15" ref="F51:V51">F46+F40+F35+F33+F31+F25+F19+F13+F11+F9+F48</f>
        <v>36</v>
      </c>
      <c r="G51" s="11">
        <f t="shared" si="15"/>
        <v>36</v>
      </c>
      <c r="H51" s="11">
        <f t="shared" si="15"/>
        <v>36</v>
      </c>
      <c r="I51" s="11">
        <f t="shared" si="15"/>
        <v>36</v>
      </c>
      <c r="J51" s="11">
        <f t="shared" si="15"/>
        <v>36</v>
      </c>
      <c r="K51" s="11">
        <f t="shared" si="15"/>
        <v>36</v>
      </c>
      <c r="L51" s="11">
        <f t="shared" si="15"/>
        <v>36</v>
      </c>
      <c r="M51" s="11">
        <f t="shared" si="15"/>
        <v>36</v>
      </c>
      <c r="N51" s="11">
        <f t="shared" si="15"/>
        <v>36</v>
      </c>
      <c r="O51" s="11">
        <f t="shared" si="15"/>
        <v>36</v>
      </c>
      <c r="P51" s="11">
        <f t="shared" si="15"/>
        <v>36</v>
      </c>
      <c r="Q51" s="11">
        <f t="shared" si="15"/>
        <v>36</v>
      </c>
      <c r="R51" s="11">
        <f t="shared" si="15"/>
        <v>36</v>
      </c>
      <c r="S51" s="11">
        <f t="shared" si="15"/>
        <v>36</v>
      </c>
      <c r="T51" s="11">
        <f t="shared" si="15"/>
        <v>36</v>
      </c>
      <c r="U51" s="11">
        <f t="shared" si="15"/>
        <v>36</v>
      </c>
      <c r="V51" s="11">
        <f t="shared" si="15"/>
        <v>24</v>
      </c>
      <c r="W51" s="55">
        <f>W46+W40+W33+W31+W25+W19+W13+W11+W9</f>
        <v>504</v>
      </c>
      <c r="X51" s="8">
        <f>SUM(X11:X50)</f>
        <v>12</v>
      </c>
      <c r="Y51" s="8">
        <f>SUM(Y11:Y50)</f>
        <v>36</v>
      </c>
      <c r="Z51" s="8">
        <f>SUM(Z11:Z50)</f>
        <v>24</v>
      </c>
      <c r="AA51" s="8">
        <f>AA42+AA40+AA37+AA36+AA33+AA27+AA23+AA21+AA13+AA11</f>
        <v>30</v>
      </c>
      <c r="AB51" s="8">
        <f aca="true" t="shared" si="16" ref="AB51:AV51">AB42+AB40+AB37+AB36+AB33+AB27+AB23+AB21+AB13+AB11</f>
        <v>36</v>
      </c>
      <c r="AC51" s="8">
        <f t="shared" si="16"/>
        <v>36</v>
      </c>
      <c r="AD51" s="8">
        <f t="shared" si="16"/>
        <v>36</v>
      </c>
      <c r="AE51" s="8">
        <f t="shared" si="16"/>
        <v>36</v>
      </c>
      <c r="AF51" s="8">
        <f t="shared" si="16"/>
        <v>36</v>
      </c>
      <c r="AG51" s="8">
        <f t="shared" si="16"/>
        <v>36</v>
      </c>
      <c r="AH51" s="8">
        <f t="shared" si="16"/>
        <v>36</v>
      </c>
      <c r="AI51" s="8">
        <f t="shared" si="16"/>
        <v>36</v>
      </c>
      <c r="AJ51" s="8">
        <f t="shared" si="16"/>
        <v>36</v>
      </c>
      <c r="AK51" s="8">
        <f t="shared" si="16"/>
        <v>36</v>
      </c>
      <c r="AL51" s="8">
        <f t="shared" si="16"/>
        <v>36</v>
      </c>
      <c r="AM51" s="8">
        <f t="shared" si="16"/>
        <v>36</v>
      </c>
      <c r="AN51" s="8">
        <f t="shared" si="16"/>
        <v>36</v>
      </c>
      <c r="AO51" s="8">
        <f t="shared" si="16"/>
        <v>36</v>
      </c>
      <c r="AP51" s="8">
        <f t="shared" si="16"/>
        <v>36</v>
      </c>
      <c r="AQ51" s="8">
        <f t="shared" si="16"/>
        <v>36</v>
      </c>
      <c r="AR51" s="8">
        <f t="shared" si="16"/>
        <v>36</v>
      </c>
      <c r="AS51" s="8">
        <f t="shared" si="16"/>
        <v>36</v>
      </c>
      <c r="AT51" s="8">
        <f t="shared" si="16"/>
        <v>36</v>
      </c>
      <c r="AU51" s="8">
        <f t="shared" si="16"/>
        <v>36</v>
      </c>
      <c r="AV51" s="8">
        <f t="shared" si="16"/>
        <v>36</v>
      </c>
      <c r="AW51" s="155">
        <f>AW42+AW40+AW33+AW27+AW23+AW21+AW13+AW11</f>
        <v>576</v>
      </c>
      <c r="AX51" s="151"/>
      <c r="AY51" s="151"/>
      <c r="AZ51" s="151"/>
      <c r="BA51" s="151"/>
      <c r="BB51" s="151"/>
      <c r="BC51" s="151"/>
      <c r="BD51" s="151"/>
      <c r="BE51" s="19"/>
      <c r="BF51" s="6"/>
    </row>
    <row r="52" spans="1:58" ht="15.75" customHeight="1">
      <c r="A52" s="257"/>
      <c r="B52" s="79"/>
      <c r="C52" s="79"/>
      <c r="D52" s="7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19"/>
      <c r="W52" s="6"/>
      <c r="X52" s="6"/>
      <c r="Y52" s="20"/>
      <c r="Z52" s="271" t="s">
        <v>26</v>
      </c>
      <c r="AA52" s="272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19"/>
      <c r="AS52" s="20"/>
      <c r="AT52" s="20"/>
      <c r="AU52" s="19"/>
      <c r="AV52" s="19"/>
      <c r="AW52" s="156" t="s">
        <v>26</v>
      </c>
      <c r="AX52" s="6"/>
      <c r="AY52" s="6"/>
      <c r="AZ52" s="6"/>
      <c r="BA52" s="6"/>
      <c r="BB52" s="6"/>
      <c r="BC52" s="6"/>
      <c r="BD52" s="6"/>
      <c r="BE52" s="6"/>
      <c r="BF52" s="6"/>
    </row>
    <row r="53" spans="1:58" ht="26.25" customHeight="1">
      <c r="A53" s="257"/>
      <c r="B53" s="214" t="s">
        <v>140</v>
      </c>
      <c r="C53" s="215"/>
      <c r="D53" s="216"/>
      <c r="E53" s="6">
        <f>E47+E41+E34+E32+E26+E20+E14+E12+E10</f>
        <v>6</v>
      </c>
      <c r="F53" s="6">
        <f aca="true" t="shared" si="17" ref="F53:V53">F47+F41+F34+F32+F26+F20+F14+F12+F10</f>
        <v>15</v>
      </c>
      <c r="G53" s="6">
        <f t="shared" si="17"/>
        <v>15</v>
      </c>
      <c r="H53" s="6">
        <f t="shared" si="17"/>
        <v>15</v>
      </c>
      <c r="I53" s="6">
        <f t="shared" si="17"/>
        <v>15</v>
      </c>
      <c r="J53" s="6">
        <f t="shared" si="17"/>
        <v>15</v>
      </c>
      <c r="K53" s="6">
        <f t="shared" si="17"/>
        <v>15</v>
      </c>
      <c r="L53" s="6">
        <f t="shared" si="17"/>
        <v>14</v>
      </c>
      <c r="M53" s="6">
        <f t="shared" si="17"/>
        <v>15</v>
      </c>
      <c r="N53" s="6">
        <f t="shared" si="17"/>
        <v>14</v>
      </c>
      <c r="O53" s="6">
        <f t="shared" si="17"/>
        <v>16</v>
      </c>
      <c r="P53" s="6">
        <f t="shared" si="17"/>
        <v>15</v>
      </c>
      <c r="Q53" s="6">
        <f t="shared" si="17"/>
        <v>16</v>
      </c>
      <c r="R53" s="6"/>
      <c r="S53" s="6">
        <f t="shared" si="17"/>
        <v>18</v>
      </c>
      <c r="T53" s="6">
        <f t="shared" si="17"/>
        <v>18</v>
      </c>
      <c r="U53" s="6">
        <f t="shared" si="17"/>
        <v>18</v>
      </c>
      <c r="V53" s="6">
        <f t="shared" si="17"/>
        <v>10</v>
      </c>
      <c r="W53" s="6"/>
      <c r="X53" s="6"/>
      <c r="Y53" s="6"/>
      <c r="Z53" s="6"/>
      <c r="AA53" s="6">
        <f>AA43+AA41+AA34+AA28+AA24+AA22+AA14+AA12</f>
        <v>15</v>
      </c>
      <c r="AB53" s="6">
        <f aca="true" t="shared" si="18" ref="AB53:AQ53">AB43+AB41+AB34+AB28+AB24+AB22+AB14+AB12</f>
        <v>18</v>
      </c>
      <c r="AC53" s="6">
        <f t="shared" si="18"/>
        <v>18</v>
      </c>
      <c r="AD53" s="6">
        <f t="shared" si="18"/>
        <v>18</v>
      </c>
      <c r="AE53" s="6">
        <f t="shared" si="18"/>
        <v>18</v>
      </c>
      <c r="AF53" s="6">
        <f t="shared" si="18"/>
        <v>18</v>
      </c>
      <c r="AG53" s="6">
        <f t="shared" si="18"/>
        <v>18</v>
      </c>
      <c r="AH53" s="6">
        <f t="shared" si="18"/>
        <v>18</v>
      </c>
      <c r="AI53" s="6">
        <f t="shared" si="18"/>
        <v>18</v>
      </c>
      <c r="AJ53" s="6">
        <f t="shared" si="18"/>
        <v>18</v>
      </c>
      <c r="AK53" s="6">
        <f t="shared" si="18"/>
        <v>18</v>
      </c>
      <c r="AL53" s="6">
        <f t="shared" si="18"/>
        <v>18</v>
      </c>
      <c r="AM53" s="6">
        <f t="shared" si="18"/>
        <v>18</v>
      </c>
      <c r="AN53" s="6">
        <f t="shared" si="18"/>
        <v>19</v>
      </c>
      <c r="AO53" s="6">
        <f t="shared" si="18"/>
        <v>17</v>
      </c>
      <c r="AP53" s="6">
        <f t="shared" si="18"/>
        <v>18</v>
      </c>
      <c r="AQ53" s="6">
        <f t="shared" si="18"/>
        <v>3</v>
      </c>
      <c r="AR53" s="6"/>
      <c r="AS53" s="6"/>
      <c r="AT53" s="6"/>
      <c r="AU53" s="6"/>
      <c r="AV53" s="6"/>
      <c r="AW53" s="19"/>
      <c r="AX53" s="6"/>
      <c r="AY53" s="6"/>
      <c r="AZ53" s="6"/>
      <c r="BA53" s="6"/>
      <c r="BB53" s="6"/>
      <c r="BC53" s="6"/>
      <c r="BD53" s="6"/>
      <c r="BE53" s="6"/>
      <c r="BF53" s="6"/>
    </row>
    <row r="54" spans="1:58" ht="15.75">
      <c r="A54" s="258"/>
      <c r="B54" s="217" t="s">
        <v>141</v>
      </c>
      <c r="C54" s="217"/>
      <c r="D54" s="217"/>
      <c r="E54" s="6">
        <f>SUM(E9:E50)</f>
        <v>18</v>
      </c>
      <c r="F54" s="6">
        <f aca="true" t="shared" si="19" ref="F54:V54">SUM(F9:F50)</f>
        <v>51</v>
      </c>
      <c r="G54" s="6">
        <f t="shared" si="19"/>
        <v>51</v>
      </c>
      <c r="H54" s="6">
        <f t="shared" si="19"/>
        <v>51</v>
      </c>
      <c r="I54" s="6">
        <f t="shared" si="19"/>
        <v>51</v>
      </c>
      <c r="J54" s="6">
        <f t="shared" si="19"/>
        <v>51</v>
      </c>
      <c r="K54" s="6">
        <f t="shared" si="19"/>
        <v>51</v>
      </c>
      <c r="L54" s="6">
        <f t="shared" si="19"/>
        <v>50</v>
      </c>
      <c r="M54" s="6">
        <f t="shared" si="19"/>
        <v>51</v>
      </c>
      <c r="N54" s="6">
        <f t="shared" si="19"/>
        <v>50</v>
      </c>
      <c r="O54" s="6">
        <f t="shared" si="19"/>
        <v>52</v>
      </c>
      <c r="P54" s="6">
        <f t="shared" si="19"/>
        <v>51</v>
      </c>
      <c r="Q54" s="6">
        <f t="shared" si="19"/>
        <v>52</v>
      </c>
      <c r="R54" s="6">
        <f t="shared" si="19"/>
        <v>36</v>
      </c>
      <c r="S54" s="6">
        <f t="shared" si="19"/>
        <v>54</v>
      </c>
      <c r="T54" s="6">
        <f t="shared" si="19"/>
        <v>54</v>
      </c>
      <c r="U54" s="6">
        <f t="shared" si="19"/>
        <v>54</v>
      </c>
      <c r="V54" s="6">
        <f t="shared" si="19"/>
        <v>34</v>
      </c>
      <c r="W54" s="6"/>
      <c r="X54" s="6"/>
      <c r="Y54" s="6"/>
      <c r="Z54" s="6"/>
      <c r="AA54" s="6">
        <f>SUM(AA11:AA50)</f>
        <v>45</v>
      </c>
      <c r="AB54" s="6">
        <f aca="true" t="shared" si="20" ref="AB54:AV54">SUM(AB11:AB50)</f>
        <v>54</v>
      </c>
      <c r="AC54" s="6">
        <f t="shared" si="20"/>
        <v>54</v>
      </c>
      <c r="AD54" s="6">
        <f t="shared" si="20"/>
        <v>54</v>
      </c>
      <c r="AE54" s="6">
        <f t="shared" si="20"/>
        <v>54</v>
      </c>
      <c r="AF54" s="6">
        <f t="shared" si="20"/>
        <v>54</v>
      </c>
      <c r="AG54" s="6">
        <f t="shared" si="20"/>
        <v>54</v>
      </c>
      <c r="AH54" s="6">
        <f t="shared" si="20"/>
        <v>54</v>
      </c>
      <c r="AI54" s="6">
        <f t="shared" si="20"/>
        <v>54</v>
      </c>
      <c r="AJ54" s="6">
        <f t="shared" si="20"/>
        <v>54</v>
      </c>
      <c r="AK54" s="6">
        <f t="shared" si="20"/>
        <v>54</v>
      </c>
      <c r="AL54" s="6">
        <f t="shared" si="20"/>
        <v>54</v>
      </c>
      <c r="AM54" s="6">
        <f t="shared" si="20"/>
        <v>54</v>
      </c>
      <c r="AN54" s="6">
        <f t="shared" si="20"/>
        <v>55</v>
      </c>
      <c r="AO54" s="6">
        <f t="shared" si="20"/>
        <v>53</v>
      </c>
      <c r="AP54" s="6">
        <f t="shared" si="20"/>
        <v>54</v>
      </c>
      <c r="AQ54" s="6">
        <f t="shared" si="20"/>
        <v>39</v>
      </c>
      <c r="AR54" s="6">
        <f t="shared" si="20"/>
        <v>36</v>
      </c>
      <c r="AS54" s="6">
        <f t="shared" si="20"/>
        <v>36</v>
      </c>
      <c r="AT54" s="6">
        <f t="shared" si="20"/>
        <v>36</v>
      </c>
      <c r="AU54" s="6">
        <f t="shared" si="20"/>
        <v>36</v>
      </c>
      <c r="AV54" s="6">
        <f t="shared" si="20"/>
        <v>36</v>
      </c>
      <c r="AW54" s="19"/>
      <c r="AX54" s="6"/>
      <c r="AY54" s="6"/>
      <c r="AZ54" s="6"/>
      <c r="BA54" s="6"/>
      <c r="BB54" s="6"/>
      <c r="BC54" s="6"/>
      <c r="BD54" s="6"/>
      <c r="BE54" s="6"/>
      <c r="BF54" s="6"/>
    </row>
    <row r="55" spans="1:58" ht="15.75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7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7"/>
      <c r="AX55" s="116"/>
      <c r="AY55" s="116"/>
      <c r="AZ55" s="116"/>
      <c r="BA55" s="116"/>
      <c r="BB55" s="116"/>
      <c r="BC55" s="116"/>
      <c r="BD55" s="116"/>
      <c r="BE55" s="116"/>
      <c r="BF55" s="116"/>
    </row>
    <row r="56" spans="1:58" ht="15.75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7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7"/>
      <c r="AX56" s="116"/>
      <c r="AY56" s="116"/>
      <c r="AZ56" s="116"/>
      <c r="BA56" s="116"/>
      <c r="BB56" s="116"/>
      <c r="BC56" s="116"/>
      <c r="BD56" s="116"/>
      <c r="BE56" s="116"/>
      <c r="BF56" s="116"/>
    </row>
    <row r="57" spans="1:58" ht="15.75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7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7"/>
      <c r="AX57" s="116"/>
      <c r="AY57" s="116"/>
      <c r="AZ57" s="116"/>
      <c r="BA57" s="116"/>
      <c r="BB57" s="116"/>
      <c r="BC57" s="116"/>
      <c r="BD57" s="116"/>
      <c r="BE57" s="116"/>
      <c r="BF57" s="116"/>
    </row>
  </sheetData>
  <sheetProtection/>
  <mergeCells count="79">
    <mergeCell ref="C46:C47"/>
    <mergeCell ref="E1:BF1"/>
    <mergeCell ref="AF2:AH2"/>
    <mergeCell ref="S2:U2"/>
    <mergeCell ref="AJ2:AL2"/>
    <mergeCell ref="O2:Q2"/>
    <mergeCell ref="J2:M2"/>
    <mergeCell ref="E3:BD3"/>
    <mergeCell ref="Z52:AA52"/>
    <mergeCell ref="B54:D54"/>
    <mergeCell ref="Z45:AA45"/>
    <mergeCell ref="B40:B41"/>
    <mergeCell ref="C40:C41"/>
    <mergeCell ref="D40:D41"/>
    <mergeCell ref="B46:B47"/>
    <mergeCell ref="C44:C45"/>
    <mergeCell ref="C42:C43"/>
    <mergeCell ref="D42:D43"/>
    <mergeCell ref="F2:H2"/>
    <mergeCell ref="E5:BD5"/>
    <mergeCell ref="D2:D6"/>
    <mergeCell ref="Y2:Z2"/>
    <mergeCell ref="AB2:AD2"/>
    <mergeCell ref="AW2:AZ2"/>
    <mergeCell ref="BB2:BD2"/>
    <mergeCell ref="D25:D26"/>
    <mergeCell ref="D23:D24"/>
    <mergeCell ref="D33:D34"/>
    <mergeCell ref="D27:D28"/>
    <mergeCell ref="D7:D8"/>
    <mergeCell ref="D11:D12"/>
    <mergeCell ref="D13:D14"/>
    <mergeCell ref="B17:B18"/>
    <mergeCell ref="B25:B26"/>
    <mergeCell ref="B29:B30"/>
    <mergeCell ref="C38:C39"/>
    <mergeCell ref="D38:D39"/>
    <mergeCell ref="D29:D30"/>
    <mergeCell ref="D31:D32"/>
    <mergeCell ref="C21:C22"/>
    <mergeCell ref="C29:C30"/>
    <mergeCell ref="C33:C34"/>
    <mergeCell ref="B19:B20"/>
    <mergeCell ref="C31:C32"/>
    <mergeCell ref="B21:B22"/>
    <mergeCell ref="B23:B24"/>
    <mergeCell ref="B31:B32"/>
    <mergeCell ref="C23:C24"/>
    <mergeCell ref="C27:C28"/>
    <mergeCell ref="D44:D45"/>
    <mergeCell ref="C11:C12"/>
    <mergeCell ref="B11:B12"/>
    <mergeCell ref="C17:C18"/>
    <mergeCell ref="D17:D18"/>
    <mergeCell ref="C25:C26"/>
    <mergeCell ref="C19:C20"/>
    <mergeCell ref="D19:D20"/>
    <mergeCell ref="D21:D22"/>
    <mergeCell ref="B15:B16"/>
    <mergeCell ref="B13:B14"/>
    <mergeCell ref="B38:B39"/>
    <mergeCell ref="B42:B43"/>
    <mergeCell ref="B27:B28"/>
    <mergeCell ref="B7:B8"/>
    <mergeCell ref="B53:D53"/>
    <mergeCell ref="D9:D10"/>
    <mergeCell ref="B44:B45"/>
    <mergeCell ref="B33:B34"/>
    <mergeCell ref="D46:D47"/>
    <mergeCell ref="C13:C14"/>
    <mergeCell ref="C15:C16"/>
    <mergeCell ref="C7:C8"/>
    <mergeCell ref="A2:A6"/>
    <mergeCell ref="B2:B6"/>
    <mergeCell ref="C2:C6"/>
    <mergeCell ref="C9:C10"/>
    <mergeCell ref="B9:B10"/>
    <mergeCell ref="A7:A54"/>
    <mergeCell ref="B51:D51"/>
  </mergeCells>
  <printOptions/>
  <pageMargins left="0.7" right="0.7" top="0.75" bottom="0.75" header="0.3" footer="0.3"/>
  <pageSetup horizontalDpi="180" verticalDpi="18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9"/>
  <sheetViews>
    <sheetView zoomScale="75" zoomScaleNormal="75" zoomScalePageLayoutView="0" workbookViewId="0" topLeftCell="A1">
      <pane xSplit="4" ySplit="6" topLeftCell="E1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K39" sqref="AK39:AL39"/>
    </sheetView>
  </sheetViews>
  <sheetFormatPr defaultColWidth="9.140625" defaultRowHeight="15"/>
  <cols>
    <col min="1" max="1" width="4.7109375" style="111" customWidth="1"/>
    <col min="2" max="2" width="11.57421875" style="111" customWidth="1"/>
    <col min="3" max="3" width="27.57421875" style="111" customWidth="1"/>
    <col min="4" max="4" width="10.7109375" style="111" customWidth="1"/>
    <col min="5" max="23" width="4.7109375" style="111" customWidth="1"/>
    <col min="24" max="24" width="4.7109375" style="125" customWidth="1"/>
    <col min="25" max="59" width="4.7109375" style="111" customWidth="1"/>
    <col min="60" max="16384" width="9.140625" style="111" customWidth="1"/>
  </cols>
  <sheetData>
    <row r="1" spans="1:58" ht="18.75">
      <c r="A1" s="110"/>
      <c r="B1" s="110"/>
      <c r="C1" s="110"/>
      <c r="D1" s="110"/>
      <c r="E1" s="309" t="s">
        <v>204</v>
      </c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  <c r="AT1" s="309"/>
      <c r="AU1" s="309"/>
      <c r="AV1" s="309"/>
      <c r="AW1" s="309"/>
      <c r="AX1" s="309"/>
      <c r="AY1" s="309"/>
      <c r="AZ1" s="309"/>
      <c r="BA1" s="309"/>
      <c r="BB1" s="309"/>
      <c r="BC1" s="309"/>
      <c r="BD1" s="309"/>
      <c r="BE1" s="190"/>
      <c r="BF1" s="191"/>
    </row>
    <row r="2" spans="1:58" s="118" customFormat="1" ht="75" customHeight="1">
      <c r="A2" s="289" t="s">
        <v>0</v>
      </c>
      <c r="B2" s="289" t="s">
        <v>1</v>
      </c>
      <c r="C2" s="287" t="s">
        <v>2</v>
      </c>
      <c r="D2" s="291" t="s">
        <v>3</v>
      </c>
      <c r="E2" s="157" t="s">
        <v>144</v>
      </c>
      <c r="F2" s="268" t="s">
        <v>4</v>
      </c>
      <c r="G2" s="268"/>
      <c r="H2" s="268"/>
      <c r="I2" s="158" t="s">
        <v>166</v>
      </c>
      <c r="J2" s="268" t="s">
        <v>5</v>
      </c>
      <c r="K2" s="268"/>
      <c r="L2" s="268"/>
      <c r="M2" s="268"/>
      <c r="N2" s="157" t="s">
        <v>167</v>
      </c>
      <c r="O2" s="205" t="s">
        <v>6</v>
      </c>
      <c r="P2" s="205"/>
      <c r="Q2" s="205"/>
      <c r="R2" s="157" t="s">
        <v>142</v>
      </c>
      <c r="S2" s="205" t="s">
        <v>7</v>
      </c>
      <c r="T2" s="205"/>
      <c r="U2" s="205"/>
      <c r="V2" s="159" t="s">
        <v>169</v>
      </c>
      <c r="W2" s="157" t="s">
        <v>170</v>
      </c>
      <c r="X2" s="157" t="s">
        <v>171</v>
      </c>
      <c r="Y2" s="269" t="s">
        <v>8</v>
      </c>
      <c r="Z2" s="270"/>
      <c r="AA2" s="157" t="s">
        <v>172</v>
      </c>
      <c r="AB2" s="205" t="s">
        <v>9</v>
      </c>
      <c r="AC2" s="205"/>
      <c r="AD2" s="205"/>
      <c r="AE2" s="157" t="s">
        <v>173</v>
      </c>
      <c r="AF2" s="205" t="s">
        <v>10</v>
      </c>
      <c r="AG2" s="205"/>
      <c r="AH2" s="205"/>
      <c r="AI2" s="157" t="s">
        <v>174</v>
      </c>
      <c r="AJ2" s="269" t="s">
        <v>11</v>
      </c>
      <c r="AK2" s="276"/>
      <c r="AL2" s="276"/>
      <c r="AM2" s="159" t="s">
        <v>175</v>
      </c>
      <c r="AN2" s="159" t="s">
        <v>176</v>
      </c>
      <c r="AO2" s="159" t="s">
        <v>177</v>
      </c>
      <c r="AP2" s="159" t="s">
        <v>178</v>
      </c>
      <c r="AQ2" s="159" t="s">
        <v>179</v>
      </c>
      <c r="AR2" s="159" t="s">
        <v>180</v>
      </c>
      <c r="AS2" s="159" t="s">
        <v>181</v>
      </c>
      <c r="AT2" s="159" t="s">
        <v>182</v>
      </c>
      <c r="AU2" s="159" t="s">
        <v>183</v>
      </c>
      <c r="AV2" s="159" t="s">
        <v>184</v>
      </c>
      <c r="AW2" s="310" t="s">
        <v>143</v>
      </c>
      <c r="AX2" s="310"/>
      <c r="AY2" s="310"/>
      <c r="AZ2" s="310"/>
      <c r="BA2" s="159" t="s">
        <v>185</v>
      </c>
      <c r="BB2" s="310" t="s">
        <v>12</v>
      </c>
      <c r="BC2" s="310"/>
      <c r="BD2" s="310"/>
      <c r="BE2" s="161" t="s">
        <v>186</v>
      </c>
      <c r="BF2" s="112" t="s">
        <v>13</v>
      </c>
    </row>
    <row r="3" spans="1:59" ht="15">
      <c r="A3" s="289"/>
      <c r="B3" s="289"/>
      <c r="C3" s="290"/>
      <c r="D3" s="291"/>
      <c r="E3" s="299" t="s">
        <v>14</v>
      </c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162"/>
      <c r="AW3" s="162"/>
      <c r="AX3" s="162"/>
      <c r="AY3" s="162"/>
      <c r="AZ3" s="162"/>
      <c r="BA3" s="162"/>
      <c r="BB3" s="162"/>
      <c r="BC3" s="162"/>
      <c r="BD3" s="162"/>
      <c r="BE3" s="163"/>
      <c r="BF3" s="119"/>
      <c r="BG3" s="112"/>
    </row>
    <row r="4" spans="1:59" ht="15">
      <c r="A4" s="289"/>
      <c r="B4" s="289"/>
      <c r="C4" s="290"/>
      <c r="D4" s="291"/>
      <c r="E4" s="164">
        <v>35</v>
      </c>
      <c r="F4" s="164">
        <v>36</v>
      </c>
      <c r="G4" s="164">
        <v>37</v>
      </c>
      <c r="H4" s="164">
        <v>38</v>
      </c>
      <c r="I4" s="164">
        <v>39</v>
      </c>
      <c r="J4" s="165">
        <v>40</v>
      </c>
      <c r="K4" s="166">
        <v>41</v>
      </c>
      <c r="L4" s="166">
        <v>42</v>
      </c>
      <c r="M4" s="166">
        <v>43</v>
      </c>
      <c r="N4" s="166">
        <v>44</v>
      </c>
      <c r="O4" s="166">
        <v>45</v>
      </c>
      <c r="P4" s="166">
        <v>46</v>
      </c>
      <c r="Q4" s="166">
        <v>47</v>
      </c>
      <c r="R4" s="166">
        <v>48</v>
      </c>
      <c r="S4" s="166">
        <v>49</v>
      </c>
      <c r="T4" s="166">
        <v>50</v>
      </c>
      <c r="U4" s="166">
        <v>51</v>
      </c>
      <c r="V4" s="167">
        <v>52</v>
      </c>
      <c r="W4" s="166">
        <v>1</v>
      </c>
      <c r="X4" s="166">
        <v>2</v>
      </c>
      <c r="Y4" s="166">
        <v>3</v>
      </c>
      <c r="Z4" s="166">
        <v>4</v>
      </c>
      <c r="AA4" s="166">
        <v>5</v>
      </c>
      <c r="AB4" s="166">
        <v>6</v>
      </c>
      <c r="AC4" s="166">
        <v>7</v>
      </c>
      <c r="AD4" s="166">
        <v>8</v>
      </c>
      <c r="AE4" s="166">
        <v>9</v>
      </c>
      <c r="AF4" s="166">
        <v>10</v>
      </c>
      <c r="AG4" s="166">
        <v>11</v>
      </c>
      <c r="AH4" s="166">
        <v>12</v>
      </c>
      <c r="AI4" s="166">
        <v>13</v>
      </c>
      <c r="AJ4" s="166">
        <v>14</v>
      </c>
      <c r="AK4" s="166">
        <v>15</v>
      </c>
      <c r="AL4" s="167">
        <v>16</v>
      </c>
      <c r="AM4" s="167">
        <v>17</v>
      </c>
      <c r="AN4" s="167">
        <v>18</v>
      </c>
      <c r="AO4" s="167">
        <v>19</v>
      </c>
      <c r="AP4" s="167">
        <v>20</v>
      </c>
      <c r="AQ4" s="167">
        <v>21</v>
      </c>
      <c r="AR4" s="167">
        <v>22</v>
      </c>
      <c r="AS4" s="167">
        <v>23</v>
      </c>
      <c r="AT4" s="167">
        <v>24</v>
      </c>
      <c r="AU4" s="167">
        <v>25</v>
      </c>
      <c r="AV4" s="167">
        <v>26</v>
      </c>
      <c r="AW4" s="167">
        <v>27</v>
      </c>
      <c r="AX4" s="167">
        <v>28</v>
      </c>
      <c r="AY4" s="167">
        <v>29</v>
      </c>
      <c r="AZ4" s="167">
        <v>30</v>
      </c>
      <c r="BA4" s="167">
        <v>31</v>
      </c>
      <c r="BB4" s="167">
        <v>32</v>
      </c>
      <c r="BC4" s="167">
        <v>33</v>
      </c>
      <c r="BD4" s="167">
        <v>34</v>
      </c>
      <c r="BE4" s="168"/>
      <c r="BF4" s="120"/>
      <c r="BG4" s="112"/>
    </row>
    <row r="5" spans="1:59" ht="15" customHeight="1">
      <c r="A5" s="289"/>
      <c r="B5" s="289"/>
      <c r="C5" s="290"/>
      <c r="D5" s="291"/>
      <c r="E5" s="301" t="s">
        <v>15</v>
      </c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169"/>
      <c r="AW5" s="169"/>
      <c r="AX5" s="169"/>
      <c r="AY5" s="169"/>
      <c r="AZ5" s="169"/>
      <c r="BA5" s="169"/>
      <c r="BB5" s="169"/>
      <c r="BC5" s="169"/>
      <c r="BD5" s="169"/>
      <c r="BE5" s="170"/>
      <c r="BF5" s="121"/>
      <c r="BG5" s="112"/>
    </row>
    <row r="6" spans="1:59" ht="15">
      <c r="A6" s="289"/>
      <c r="B6" s="289"/>
      <c r="C6" s="288"/>
      <c r="D6" s="291"/>
      <c r="E6" s="164">
        <v>1</v>
      </c>
      <c r="F6" s="164">
        <v>2</v>
      </c>
      <c r="G6" s="164">
        <v>3</v>
      </c>
      <c r="H6" s="164">
        <v>4</v>
      </c>
      <c r="I6" s="164">
        <v>5</v>
      </c>
      <c r="J6" s="164">
        <v>6</v>
      </c>
      <c r="K6" s="164">
        <v>7</v>
      </c>
      <c r="L6" s="164">
        <v>8</v>
      </c>
      <c r="M6" s="164">
        <v>9</v>
      </c>
      <c r="N6" s="164">
        <v>10</v>
      </c>
      <c r="O6" s="164">
        <v>11</v>
      </c>
      <c r="P6" s="164">
        <v>12</v>
      </c>
      <c r="Q6" s="164">
        <v>13</v>
      </c>
      <c r="R6" s="164">
        <v>14</v>
      </c>
      <c r="S6" s="164">
        <v>15</v>
      </c>
      <c r="T6" s="164">
        <v>16</v>
      </c>
      <c r="U6" s="164">
        <v>17</v>
      </c>
      <c r="V6" s="171">
        <v>18</v>
      </c>
      <c r="W6" s="164">
        <v>19</v>
      </c>
      <c r="X6" s="164">
        <v>20</v>
      </c>
      <c r="Y6" s="164">
        <v>21</v>
      </c>
      <c r="Z6" s="164">
        <v>22</v>
      </c>
      <c r="AA6" s="166">
        <v>23</v>
      </c>
      <c r="AB6" s="166">
        <v>24</v>
      </c>
      <c r="AC6" s="166">
        <v>25</v>
      </c>
      <c r="AD6" s="166">
        <v>26</v>
      </c>
      <c r="AE6" s="166">
        <v>27</v>
      </c>
      <c r="AF6" s="166">
        <v>28</v>
      </c>
      <c r="AG6" s="166">
        <v>29</v>
      </c>
      <c r="AH6" s="166">
        <v>30</v>
      </c>
      <c r="AI6" s="166">
        <v>31</v>
      </c>
      <c r="AJ6" s="166">
        <v>32</v>
      </c>
      <c r="AK6" s="166">
        <v>33</v>
      </c>
      <c r="AL6" s="167">
        <v>34</v>
      </c>
      <c r="AM6" s="167">
        <v>35</v>
      </c>
      <c r="AN6" s="167">
        <v>36</v>
      </c>
      <c r="AO6" s="167">
        <v>37</v>
      </c>
      <c r="AP6" s="167">
        <v>38</v>
      </c>
      <c r="AQ6" s="167">
        <v>39</v>
      </c>
      <c r="AR6" s="167">
        <v>40</v>
      </c>
      <c r="AS6" s="167">
        <v>41</v>
      </c>
      <c r="AT6" s="167">
        <v>42</v>
      </c>
      <c r="AU6" s="167">
        <v>43</v>
      </c>
      <c r="AV6" s="167">
        <v>44</v>
      </c>
      <c r="AW6" s="167">
        <v>45</v>
      </c>
      <c r="AX6" s="167">
        <v>46</v>
      </c>
      <c r="AY6" s="167">
        <v>47</v>
      </c>
      <c r="AZ6" s="167">
        <v>48</v>
      </c>
      <c r="BA6" s="167">
        <v>49</v>
      </c>
      <c r="BB6" s="167">
        <v>50</v>
      </c>
      <c r="BC6" s="167">
        <v>51</v>
      </c>
      <c r="BD6" s="167">
        <v>52</v>
      </c>
      <c r="BE6" s="168"/>
      <c r="BF6" s="120"/>
      <c r="BG6" s="112"/>
    </row>
    <row r="7" spans="1:59" ht="18" customHeight="1">
      <c r="A7" s="277" t="s">
        <v>134</v>
      </c>
      <c r="B7" s="283" t="s">
        <v>29</v>
      </c>
      <c r="C7" s="285" t="s">
        <v>28</v>
      </c>
      <c r="D7" s="295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3"/>
      <c r="W7" s="174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173" t="s">
        <v>45</v>
      </c>
      <c r="AW7" s="173" t="s">
        <v>45</v>
      </c>
      <c r="AX7" s="173" t="s">
        <v>45</v>
      </c>
      <c r="AY7" s="173" t="s">
        <v>45</v>
      </c>
      <c r="AZ7" s="173" t="s">
        <v>45</v>
      </c>
      <c r="BA7" s="173" t="s">
        <v>45</v>
      </c>
      <c r="BB7" s="173" t="s">
        <v>45</v>
      </c>
      <c r="BC7" s="173" t="s">
        <v>45</v>
      </c>
      <c r="BD7" s="173" t="s">
        <v>45</v>
      </c>
      <c r="BE7" s="175"/>
      <c r="BF7" s="122"/>
      <c r="BG7" s="122"/>
    </row>
    <row r="8" spans="1:59" ht="24" customHeight="1">
      <c r="A8" s="278"/>
      <c r="B8" s="284"/>
      <c r="C8" s="286"/>
      <c r="D8" s="296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3"/>
      <c r="W8" s="174"/>
      <c r="X8" s="172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173" t="s">
        <v>45</v>
      </c>
      <c r="AW8" s="173" t="s">
        <v>45</v>
      </c>
      <c r="AX8" s="173" t="s">
        <v>45</v>
      </c>
      <c r="AY8" s="173" t="s">
        <v>45</v>
      </c>
      <c r="AZ8" s="173" t="s">
        <v>45</v>
      </c>
      <c r="BA8" s="173" t="s">
        <v>45</v>
      </c>
      <c r="BB8" s="173" t="s">
        <v>45</v>
      </c>
      <c r="BC8" s="173" t="s">
        <v>45</v>
      </c>
      <c r="BD8" s="173" t="s">
        <v>45</v>
      </c>
      <c r="BE8" s="175"/>
      <c r="BF8" s="122"/>
      <c r="BG8" s="122"/>
    </row>
    <row r="9" spans="1:59" ht="15.75" customHeight="1">
      <c r="A9" s="278"/>
      <c r="B9" s="283" t="s">
        <v>30</v>
      </c>
      <c r="C9" s="287" t="s">
        <v>18</v>
      </c>
      <c r="D9" s="297" t="s">
        <v>117</v>
      </c>
      <c r="E9" s="178"/>
      <c r="F9" s="178">
        <v>2</v>
      </c>
      <c r="G9" s="178">
        <v>2</v>
      </c>
      <c r="H9" s="178"/>
      <c r="I9" s="178">
        <v>2</v>
      </c>
      <c r="J9" s="178">
        <v>2</v>
      </c>
      <c r="K9" s="178">
        <v>2</v>
      </c>
      <c r="L9" s="178"/>
      <c r="M9" s="178">
        <v>2</v>
      </c>
      <c r="N9" s="178">
        <v>2</v>
      </c>
      <c r="O9" s="178">
        <v>2</v>
      </c>
      <c r="P9" s="178">
        <v>2</v>
      </c>
      <c r="Q9" s="178"/>
      <c r="R9" s="178">
        <v>2</v>
      </c>
      <c r="S9" s="178">
        <v>2</v>
      </c>
      <c r="T9" s="178"/>
      <c r="U9" s="178">
        <v>2</v>
      </c>
      <c r="V9" s="173">
        <v>2</v>
      </c>
      <c r="W9" s="174">
        <f>SUM(E9:V9)</f>
        <v>26</v>
      </c>
      <c r="X9" s="178"/>
      <c r="Y9" s="173">
        <v>2</v>
      </c>
      <c r="Z9" s="173">
        <v>2</v>
      </c>
      <c r="AA9" s="173">
        <v>2</v>
      </c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173" t="s">
        <v>45</v>
      </c>
      <c r="AW9" s="173" t="s">
        <v>45</v>
      </c>
      <c r="AX9" s="173" t="s">
        <v>45</v>
      </c>
      <c r="AY9" s="173" t="s">
        <v>45</v>
      </c>
      <c r="AZ9" s="173" t="s">
        <v>45</v>
      </c>
      <c r="BA9" s="173" t="s">
        <v>45</v>
      </c>
      <c r="BB9" s="173" t="s">
        <v>45</v>
      </c>
      <c r="BC9" s="173" t="s">
        <v>45</v>
      </c>
      <c r="BD9" s="173" t="s">
        <v>45</v>
      </c>
      <c r="BE9" s="179"/>
      <c r="BF9" s="115"/>
      <c r="BG9" s="122"/>
    </row>
    <row r="10" spans="1:59" s="193" customFormat="1" ht="14.25" customHeight="1">
      <c r="A10" s="278"/>
      <c r="B10" s="284"/>
      <c r="C10" s="288"/>
      <c r="D10" s="298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3"/>
      <c r="W10" s="174">
        <f aca="true" t="shared" si="0" ref="W10:W33">SUM(E10:U10)</f>
        <v>0</v>
      </c>
      <c r="X10" s="178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173" t="s">
        <v>45</v>
      </c>
      <c r="AW10" s="173" t="s">
        <v>45</v>
      </c>
      <c r="AX10" s="173" t="s">
        <v>45</v>
      </c>
      <c r="AY10" s="173" t="s">
        <v>45</v>
      </c>
      <c r="AZ10" s="173" t="s">
        <v>45</v>
      </c>
      <c r="BA10" s="173" t="s">
        <v>45</v>
      </c>
      <c r="BB10" s="173" t="s">
        <v>45</v>
      </c>
      <c r="BC10" s="173" t="s">
        <v>45</v>
      </c>
      <c r="BD10" s="173" t="s">
        <v>45</v>
      </c>
      <c r="BE10" s="179"/>
      <c r="BF10" s="115"/>
      <c r="BG10" s="192"/>
    </row>
    <row r="11" spans="1:59" ht="14.25" customHeight="1">
      <c r="A11" s="278"/>
      <c r="B11" s="283" t="s">
        <v>31</v>
      </c>
      <c r="C11" s="283" t="s">
        <v>19</v>
      </c>
      <c r="D11" s="297" t="s">
        <v>117</v>
      </c>
      <c r="E11" s="172"/>
      <c r="F11" s="166"/>
      <c r="G11" s="166">
        <v>2</v>
      </c>
      <c r="H11" s="166">
        <v>2</v>
      </c>
      <c r="I11" s="166"/>
      <c r="J11" s="166">
        <v>2</v>
      </c>
      <c r="K11" s="166">
        <v>2</v>
      </c>
      <c r="L11" s="166">
        <v>2</v>
      </c>
      <c r="M11" s="166">
        <v>2</v>
      </c>
      <c r="N11" s="166">
        <v>2</v>
      </c>
      <c r="O11" s="166"/>
      <c r="P11" s="166">
        <v>2</v>
      </c>
      <c r="Q11" s="166">
        <v>2</v>
      </c>
      <c r="R11" s="166">
        <v>2</v>
      </c>
      <c r="S11" s="166"/>
      <c r="T11" s="166">
        <v>2</v>
      </c>
      <c r="U11" s="166">
        <v>2</v>
      </c>
      <c r="V11" s="173">
        <v>2</v>
      </c>
      <c r="W11" s="174">
        <f>SUM(E11:V11)</f>
        <v>26</v>
      </c>
      <c r="X11" s="178"/>
      <c r="Y11" s="173">
        <v>2</v>
      </c>
      <c r="Z11" s="173">
        <v>2</v>
      </c>
      <c r="AA11" s="173">
        <v>2</v>
      </c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173" t="s">
        <v>45</v>
      </c>
      <c r="AW11" s="173" t="s">
        <v>45</v>
      </c>
      <c r="AX11" s="173" t="s">
        <v>45</v>
      </c>
      <c r="AY11" s="173" t="s">
        <v>45</v>
      </c>
      <c r="AZ11" s="173" t="s">
        <v>45</v>
      </c>
      <c r="BA11" s="173" t="s">
        <v>45</v>
      </c>
      <c r="BB11" s="173" t="s">
        <v>45</v>
      </c>
      <c r="BC11" s="173" t="s">
        <v>45</v>
      </c>
      <c r="BD11" s="173" t="s">
        <v>45</v>
      </c>
      <c r="BE11" s="179"/>
      <c r="BF11" s="115"/>
      <c r="BG11" s="122"/>
    </row>
    <row r="12" spans="1:59" s="193" customFormat="1" ht="15.75" customHeight="1">
      <c r="A12" s="278"/>
      <c r="B12" s="284"/>
      <c r="C12" s="284"/>
      <c r="D12" s="298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3"/>
      <c r="W12" s="174">
        <f t="shared" si="0"/>
        <v>0</v>
      </c>
      <c r="X12" s="178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173" t="s">
        <v>45</v>
      </c>
      <c r="AW12" s="173" t="s">
        <v>45</v>
      </c>
      <c r="AX12" s="173" t="s">
        <v>45</v>
      </c>
      <c r="AY12" s="173" t="s">
        <v>45</v>
      </c>
      <c r="AZ12" s="173" t="s">
        <v>45</v>
      </c>
      <c r="BA12" s="173" t="s">
        <v>45</v>
      </c>
      <c r="BB12" s="173" t="s">
        <v>45</v>
      </c>
      <c r="BC12" s="173" t="s">
        <v>45</v>
      </c>
      <c r="BD12" s="173" t="s">
        <v>45</v>
      </c>
      <c r="BE12" s="179"/>
      <c r="BF12" s="115"/>
      <c r="BG12" s="192"/>
    </row>
    <row r="13" spans="1:59" ht="13.5" customHeight="1">
      <c r="A13" s="278"/>
      <c r="B13" s="283" t="s">
        <v>22</v>
      </c>
      <c r="C13" s="287" t="s">
        <v>68</v>
      </c>
      <c r="D13" s="297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2"/>
      <c r="S13" s="172"/>
      <c r="T13" s="172"/>
      <c r="U13" s="172"/>
      <c r="V13" s="173"/>
      <c r="W13" s="174">
        <f t="shared" si="0"/>
        <v>0</v>
      </c>
      <c r="X13" s="178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173" t="s">
        <v>45</v>
      </c>
      <c r="AW13" s="173" t="s">
        <v>45</v>
      </c>
      <c r="AX13" s="173" t="s">
        <v>45</v>
      </c>
      <c r="AY13" s="173" t="s">
        <v>45</v>
      </c>
      <c r="AZ13" s="173" t="s">
        <v>45</v>
      </c>
      <c r="BA13" s="173" t="s">
        <v>45</v>
      </c>
      <c r="BB13" s="173" t="s">
        <v>45</v>
      </c>
      <c r="BC13" s="173" t="s">
        <v>45</v>
      </c>
      <c r="BD13" s="173" t="s">
        <v>45</v>
      </c>
      <c r="BE13" s="179"/>
      <c r="BF13" s="115"/>
      <c r="BG13" s="122"/>
    </row>
    <row r="14" spans="1:59" ht="18" customHeight="1">
      <c r="A14" s="278"/>
      <c r="B14" s="284"/>
      <c r="C14" s="288"/>
      <c r="D14" s="298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3"/>
      <c r="W14" s="174">
        <f t="shared" si="0"/>
        <v>0</v>
      </c>
      <c r="X14" s="178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173" t="s">
        <v>45</v>
      </c>
      <c r="AW14" s="173" t="s">
        <v>45</v>
      </c>
      <c r="AX14" s="173" t="s">
        <v>45</v>
      </c>
      <c r="AY14" s="173" t="s">
        <v>45</v>
      </c>
      <c r="AZ14" s="173" t="s">
        <v>45</v>
      </c>
      <c r="BA14" s="173" t="s">
        <v>45</v>
      </c>
      <c r="BB14" s="173" t="s">
        <v>45</v>
      </c>
      <c r="BC14" s="173" t="s">
        <v>45</v>
      </c>
      <c r="BD14" s="173" t="s">
        <v>45</v>
      </c>
      <c r="BE14" s="179"/>
      <c r="BF14" s="115"/>
      <c r="BG14" s="122"/>
    </row>
    <row r="15" spans="1:59" ht="18" customHeight="1" hidden="1">
      <c r="A15" s="278"/>
      <c r="B15" s="295"/>
      <c r="C15" s="303"/>
      <c r="D15" s="180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2"/>
      <c r="V15" s="173">
        <f>SUM(E15:U15)</f>
        <v>0</v>
      </c>
      <c r="W15" s="174">
        <f t="shared" si="0"/>
        <v>0</v>
      </c>
      <c r="X15" s="178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173" t="s">
        <v>45</v>
      </c>
      <c r="AW15" s="173" t="s">
        <v>45</v>
      </c>
      <c r="AX15" s="173" t="s">
        <v>45</v>
      </c>
      <c r="AY15" s="173" t="s">
        <v>45</v>
      </c>
      <c r="AZ15" s="173" t="s">
        <v>45</v>
      </c>
      <c r="BA15" s="173" t="s">
        <v>45</v>
      </c>
      <c r="BB15" s="173" t="s">
        <v>45</v>
      </c>
      <c r="BC15" s="173" t="s">
        <v>45</v>
      </c>
      <c r="BD15" s="173" t="s">
        <v>45</v>
      </c>
      <c r="BE15" s="179"/>
      <c r="BF15" s="115"/>
      <c r="BG15" s="122"/>
    </row>
    <row r="16" spans="1:59" ht="25.5" customHeight="1" hidden="1">
      <c r="A16" s="278"/>
      <c r="B16" s="296"/>
      <c r="C16" s="304"/>
      <c r="D16" s="180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3">
        <f>SUM(E16:U16)</f>
        <v>0</v>
      </c>
      <c r="W16" s="174">
        <f t="shared" si="0"/>
        <v>0</v>
      </c>
      <c r="X16" s="178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173" t="s">
        <v>45</v>
      </c>
      <c r="AW16" s="173" t="s">
        <v>45</v>
      </c>
      <c r="AX16" s="173" t="s">
        <v>45</v>
      </c>
      <c r="AY16" s="173" t="s">
        <v>45</v>
      </c>
      <c r="AZ16" s="173" t="s">
        <v>45</v>
      </c>
      <c r="BA16" s="173" t="s">
        <v>45</v>
      </c>
      <c r="BB16" s="173" t="s">
        <v>45</v>
      </c>
      <c r="BC16" s="173" t="s">
        <v>45</v>
      </c>
      <c r="BD16" s="173" t="s">
        <v>45</v>
      </c>
      <c r="BE16" s="179"/>
      <c r="BF16" s="115"/>
      <c r="BG16" s="122"/>
    </row>
    <row r="17" spans="1:59" s="195" customFormat="1" ht="18" customHeight="1">
      <c r="A17" s="278"/>
      <c r="B17" s="295" t="s">
        <v>118</v>
      </c>
      <c r="C17" s="307" t="s">
        <v>119</v>
      </c>
      <c r="D17" s="297" t="s">
        <v>129</v>
      </c>
      <c r="E17" s="178">
        <v>4</v>
      </c>
      <c r="F17" s="178">
        <v>8</v>
      </c>
      <c r="G17" s="178">
        <v>8</v>
      </c>
      <c r="H17" s="178">
        <v>8</v>
      </c>
      <c r="I17" s="178">
        <v>8</v>
      </c>
      <c r="J17" s="178">
        <v>6</v>
      </c>
      <c r="K17" s="178">
        <v>8</v>
      </c>
      <c r="L17" s="178">
        <v>8</v>
      </c>
      <c r="M17" s="178">
        <v>8</v>
      </c>
      <c r="N17" s="178">
        <v>8</v>
      </c>
      <c r="O17" s="178">
        <v>8</v>
      </c>
      <c r="P17" s="178">
        <v>6</v>
      </c>
      <c r="Q17" s="178">
        <v>6</v>
      </c>
      <c r="R17" s="178">
        <v>6</v>
      </c>
      <c r="S17" s="178">
        <v>6</v>
      </c>
      <c r="T17" s="178">
        <v>6</v>
      </c>
      <c r="U17" s="178">
        <v>6</v>
      </c>
      <c r="V17" s="178">
        <v>6</v>
      </c>
      <c r="W17" s="174">
        <f>SUM(E17:V17)</f>
        <v>124</v>
      </c>
      <c r="X17" s="281" t="s">
        <v>25</v>
      </c>
      <c r="Y17" s="282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173" t="s">
        <v>45</v>
      </c>
      <c r="AW17" s="173" t="s">
        <v>45</v>
      </c>
      <c r="AX17" s="173" t="s">
        <v>45</v>
      </c>
      <c r="AY17" s="173" t="s">
        <v>45</v>
      </c>
      <c r="AZ17" s="173" t="s">
        <v>45</v>
      </c>
      <c r="BA17" s="173" t="s">
        <v>45</v>
      </c>
      <c r="BB17" s="173" t="s">
        <v>45</v>
      </c>
      <c r="BC17" s="173" t="s">
        <v>45</v>
      </c>
      <c r="BD17" s="173" t="s">
        <v>45</v>
      </c>
      <c r="BE17" s="179"/>
      <c r="BF17" s="114"/>
      <c r="BG17" s="194"/>
    </row>
    <row r="18" spans="1:59" ht="16.5" customHeight="1">
      <c r="A18" s="278"/>
      <c r="B18" s="296"/>
      <c r="C18" s="308"/>
      <c r="D18" s="298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3"/>
      <c r="W18" s="174">
        <f t="shared" si="0"/>
        <v>0</v>
      </c>
      <c r="X18" s="178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173" t="s">
        <v>45</v>
      </c>
      <c r="AW18" s="173" t="s">
        <v>45</v>
      </c>
      <c r="AX18" s="173" t="s">
        <v>45</v>
      </c>
      <c r="AY18" s="173" t="s">
        <v>45</v>
      </c>
      <c r="AZ18" s="173" t="s">
        <v>45</v>
      </c>
      <c r="BA18" s="173" t="s">
        <v>45</v>
      </c>
      <c r="BB18" s="173" t="s">
        <v>45</v>
      </c>
      <c r="BC18" s="173" t="s">
        <v>45</v>
      </c>
      <c r="BD18" s="173" t="s">
        <v>45</v>
      </c>
      <c r="BE18" s="179"/>
      <c r="BF18" s="115"/>
      <c r="BG18" s="122"/>
    </row>
    <row r="19" spans="1:59" ht="29.25" customHeight="1">
      <c r="A19" s="278"/>
      <c r="B19" s="283" t="s">
        <v>24</v>
      </c>
      <c r="C19" s="285" t="s">
        <v>86</v>
      </c>
      <c r="D19" s="297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2"/>
      <c r="V19" s="173"/>
      <c r="W19" s="174">
        <f t="shared" si="0"/>
        <v>0</v>
      </c>
      <c r="X19" s="178"/>
      <c r="Y19" s="173"/>
      <c r="Z19" s="173"/>
      <c r="AA19" s="173"/>
      <c r="AB19" s="173"/>
      <c r="AC19" s="173"/>
      <c r="AD19" s="173"/>
      <c r="AE19" s="173"/>
      <c r="AF19" s="188"/>
      <c r="AG19" s="188"/>
      <c r="AH19" s="173"/>
      <c r="AI19" s="173"/>
      <c r="AJ19" s="173"/>
      <c r="AK19" s="279" t="s">
        <v>69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173" t="s">
        <v>45</v>
      </c>
      <c r="AW19" s="173" t="s">
        <v>45</v>
      </c>
      <c r="AX19" s="173" t="s">
        <v>45</v>
      </c>
      <c r="AY19" s="173" t="s">
        <v>45</v>
      </c>
      <c r="AZ19" s="173" t="s">
        <v>45</v>
      </c>
      <c r="BA19" s="173" t="s">
        <v>45</v>
      </c>
      <c r="BB19" s="173" t="s">
        <v>45</v>
      </c>
      <c r="BC19" s="173" t="s">
        <v>45</v>
      </c>
      <c r="BD19" s="173" t="s">
        <v>45</v>
      </c>
      <c r="BE19" s="179"/>
      <c r="BF19" s="115"/>
      <c r="BG19" s="122"/>
    </row>
    <row r="20" spans="1:59" ht="40.5" customHeight="1">
      <c r="A20" s="278"/>
      <c r="B20" s="284"/>
      <c r="C20" s="286"/>
      <c r="D20" s="298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3"/>
      <c r="W20" s="174">
        <f t="shared" si="0"/>
        <v>0</v>
      </c>
      <c r="X20" s="172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280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173" t="s">
        <v>45</v>
      </c>
      <c r="AW20" s="173" t="s">
        <v>45</v>
      </c>
      <c r="AX20" s="173" t="s">
        <v>45</v>
      </c>
      <c r="AY20" s="173" t="s">
        <v>45</v>
      </c>
      <c r="AZ20" s="173" t="s">
        <v>45</v>
      </c>
      <c r="BA20" s="173" t="s">
        <v>45</v>
      </c>
      <c r="BB20" s="173" t="s">
        <v>45</v>
      </c>
      <c r="BC20" s="173" t="s">
        <v>45</v>
      </c>
      <c r="BD20" s="173" t="s">
        <v>45</v>
      </c>
      <c r="BE20" s="179"/>
      <c r="BF20" s="115"/>
      <c r="BG20" s="122"/>
    </row>
    <row r="21" spans="1:59" ht="35.25" customHeight="1">
      <c r="A21" s="278"/>
      <c r="B21" s="283" t="s">
        <v>60</v>
      </c>
      <c r="C21" s="285" t="s">
        <v>88</v>
      </c>
      <c r="D21" s="297" t="s">
        <v>135</v>
      </c>
      <c r="E21" s="178">
        <v>4</v>
      </c>
      <c r="F21" s="178">
        <v>8</v>
      </c>
      <c r="G21" s="178">
        <v>8</v>
      </c>
      <c r="H21" s="178">
        <v>8</v>
      </c>
      <c r="I21" s="178">
        <v>10</v>
      </c>
      <c r="J21" s="178">
        <v>10</v>
      </c>
      <c r="K21" s="178">
        <v>2</v>
      </c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3"/>
      <c r="W21" s="174">
        <f>SUM(E21:V21)</f>
        <v>50</v>
      </c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173" t="s">
        <v>45</v>
      </c>
      <c r="AW21" s="173" t="s">
        <v>45</v>
      </c>
      <c r="AX21" s="173" t="s">
        <v>45</v>
      </c>
      <c r="AY21" s="173" t="s">
        <v>45</v>
      </c>
      <c r="AZ21" s="173" t="s">
        <v>45</v>
      </c>
      <c r="BA21" s="173" t="s">
        <v>45</v>
      </c>
      <c r="BB21" s="173" t="s">
        <v>45</v>
      </c>
      <c r="BC21" s="173" t="s">
        <v>45</v>
      </c>
      <c r="BD21" s="173" t="s">
        <v>45</v>
      </c>
      <c r="BE21" s="179"/>
      <c r="BF21" s="115"/>
      <c r="BG21" s="122"/>
    </row>
    <row r="22" spans="1:59" s="193" customFormat="1" ht="45" customHeight="1">
      <c r="A22" s="278"/>
      <c r="B22" s="284"/>
      <c r="C22" s="286"/>
      <c r="D22" s="298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3"/>
      <c r="W22" s="174">
        <f t="shared" si="0"/>
        <v>0</v>
      </c>
      <c r="X22" s="167"/>
      <c r="Y22" s="167"/>
      <c r="Z22" s="167"/>
      <c r="AA22" s="167"/>
      <c r="AB22" s="167"/>
      <c r="AC22" s="123"/>
      <c r="AD22" s="123"/>
      <c r="AE22" s="123"/>
      <c r="AF22" s="123"/>
      <c r="AG22" s="123"/>
      <c r="AH22" s="123"/>
      <c r="AI22" s="123"/>
      <c r="AJ22" s="123"/>
      <c r="AK22" s="123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173" t="s">
        <v>45</v>
      </c>
      <c r="AW22" s="173" t="s">
        <v>45</v>
      </c>
      <c r="AX22" s="173" t="s">
        <v>45</v>
      </c>
      <c r="AY22" s="173" t="s">
        <v>45</v>
      </c>
      <c r="AZ22" s="173" t="s">
        <v>45</v>
      </c>
      <c r="BA22" s="173" t="s">
        <v>45</v>
      </c>
      <c r="BB22" s="173" t="s">
        <v>45</v>
      </c>
      <c r="BC22" s="173" t="s">
        <v>45</v>
      </c>
      <c r="BD22" s="173" t="s">
        <v>45</v>
      </c>
      <c r="BE22" s="179"/>
      <c r="BF22" s="115"/>
      <c r="BG22" s="192"/>
    </row>
    <row r="23" spans="1:59" ht="0.75" customHeight="1" hidden="1">
      <c r="A23" s="278"/>
      <c r="B23" s="178"/>
      <c r="C23" s="182"/>
      <c r="D23" s="180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8"/>
      <c r="V23" s="173">
        <f>SUM(E23:U23)</f>
        <v>0</v>
      </c>
      <c r="W23" s="174">
        <f t="shared" si="0"/>
        <v>0</v>
      </c>
      <c r="X23" s="173"/>
      <c r="Y23" s="17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173" t="s">
        <v>45</v>
      </c>
      <c r="AW23" s="173" t="s">
        <v>45</v>
      </c>
      <c r="AX23" s="173" t="s">
        <v>45</v>
      </c>
      <c r="AY23" s="173" t="s">
        <v>45</v>
      </c>
      <c r="AZ23" s="173" t="s">
        <v>45</v>
      </c>
      <c r="BA23" s="173" t="s">
        <v>45</v>
      </c>
      <c r="BB23" s="173" t="s">
        <v>45</v>
      </c>
      <c r="BC23" s="173" t="s">
        <v>45</v>
      </c>
      <c r="BD23" s="173" t="s">
        <v>45</v>
      </c>
      <c r="BE23" s="179"/>
      <c r="BF23" s="115"/>
      <c r="BG23" s="122"/>
    </row>
    <row r="24" spans="1:59" ht="18" customHeight="1" hidden="1">
      <c r="A24" s="278"/>
      <c r="B24" s="177"/>
      <c r="C24" s="183"/>
      <c r="D24" s="180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3">
        <f>SUM(E24:U24)</f>
        <v>0</v>
      </c>
      <c r="W24" s="174">
        <f t="shared" si="0"/>
        <v>0</v>
      </c>
      <c r="X24" s="173"/>
      <c r="Y24" s="17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173" t="s">
        <v>45</v>
      </c>
      <c r="AW24" s="173" t="s">
        <v>45</v>
      </c>
      <c r="AX24" s="173" t="s">
        <v>45</v>
      </c>
      <c r="AY24" s="173" t="s">
        <v>45</v>
      </c>
      <c r="AZ24" s="173" t="s">
        <v>45</v>
      </c>
      <c r="BA24" s="173" t="s">
        <v>45</v>
      </c>
      <c r="BB24" s="173" t="s">
        <v>45</v>
      </c>
      <c r="BC24" s="173" t="s">
        <v>45</v>
      </c>
      <c r="BD24" s="173" t="s">
        <v>45</v>
      </c>
      <c r="BE24" s="179"/>
      <c r="BF24" s="115"/>
      <c r="BG24" s="122"/>
    </row>
    <row r="25" spans="1:59" ht="18" customHeight="1">
      <c r="A25" s="278"/>
      <c r="B25" s="178" t="s">
        <v>61</v>
      </c>
      <c r="C25" s="184"/>
      <c r="D25" s="180" t="s">
        <v>115</v>
      </c>
      <c r="E25" s="178"/>
      <c r="F25" s="178">
        <v>12</v>
      </c>
      <c r="G25" s="178">
        <v>6</v>
      </c>
      <c r="H25" s="178">
        <v>12</v>
      </c>
      <c r="I25" s="178">
        <v>6</v>
      </c>
      <c r="J25" s="178">
        <v>12</v>
      </c>
      <c r="K25" s="178">
        <v>6</v>
      </c>
      <c r="L25" s="178">
        <v>12</v>
      </c>
      <c r="M25" s="178">
        <v>6</v>
      </c>
      <c r="N25" s="178"/>
      <c r="O25" s="178"/>
      <c r="P25" s="178"/>
      <c r="Q25" s="178"/>
      <c r="R25" s="178"/>
      <c r="S25" s="178"/>
      <c r="T25" s="178"/>
      <c r="U25" s="172"/>
      <c r="V25" s="173"/>
      <c r="W25" s="174">
        <f t="shared" si="0"/>
        <v>72</v>
      </c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73"/>
      <c r="AI25" s="173"/>
      <c r="AJ25" s="173"/>
      <c r="AK25" s="173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173" t="s">
        <v>45</v>
      </c>
      <c r="AW25" s="173" t="s">
        <v>45</v>
      </c>
      <c r="AX25" s="173" t="s">
        <v>45</v>
      </c>
      <c r="AY25" s="173" t="s">
        <v>45</v>
      </c>
      <c r="AZ25" s="173" t="s">
        <v>45</v>
      </c>
      <c r="BA25" s="173" t="s">
        <v>45</v>
      </c>
      <c r="BB25" s="173" t="s">
        <v>45</v>
      </c>
      <c r="BC25" s="173" t="s">
        <v>45</v>
      </c>
      <c r="BD25" s="173" t="s">
        <v>45</v>
      </c>
      <c r="BE25" s="179"/>
      <c r="BF25" s="115"/>
      <c r="BG25" s="122"/>
    </row>
    <row r="26" spans="1:59" ht="19.5" customHeight="1">
      <c r="A26" s="278"/>
      <c r="B26" s="177" t="s">
        <v>120</v>
      </c>
      <c r="C26" s="185"/>
      <c r="D26" s="180" t="s">
        <v>130</v>
      </c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3"/>
      <c r="R26" s="172"/>
      <c r="S26" s="172"/>
      <c r="T26" s="172"/>
      <c r="U26" s="172"/>
      <c r="V26" s="173"/>
      <c r="W26" s="174">
        <f t="shared" si="0"/>
        <v>0</v>
      </c>
      <c r="X26" s="123"/>
      <c r="Y26" s="123"/>
      <c r="Z26" s="123"/>
      <c r="AA26" s="167"/>
      <c r="AB26" s="167">
        <v>12</v>
      </c>
      <c r="AC26" s="167">
        <v>36</v>
      </c>
      <c r="AD26" s="167">
        <v>36</v>
      </c>
      <c r="AE26" s="167">
        <v>36</v>
      </c>
      <c r="AF26" s="167">
        <v>24</v>
      </c>
      <c r="AG26" s="123"/>
      <c r="AH26" s="123"/>
      <c r="AI26" s="123"/>
      <c r="AJ26" s="123"/>
      <c r="AK26" s="173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173" t="s">
        <v>45</v>
      </c>
      <c r="AW26" s="173" t="s">
        <v>45</v>
      </c>
      <c r="AX26" s="173" t="s">
        <v>45</v>
      </c>
      <c r="AY26" s="173" t="s">
        <v>45</v>
      </c>
      <c r="AZ26" s="173" t="s">
        <v>45</v>
      </c>
      <c r="BA26" s="173" t="s">
        <v>45</v>
      </c>
      <c r="BB26" s="173" t="s">
        <v>45</v>
      </c>
      <c r="BC26" s="173" t="s">
        <v>45</v>
      </c>
      <c r="BD26" s="173" t="s">
        <v>45</v>
      </c>
      <c r="BE26" s="179"/>
      <c r="BF26" s="115"/>
      <c r="BG26" s="122"/>
    </row>
    <row r="27" spans="1:59" ht="32.25" customHeight="1">
      <c r="A27" s="278"/>
      <c r="B27" s="295" t="s">
        <v>121</v>
      </c>
      <c r="C27" s="285" t="s">
        <v>122</v>
      </c>
      <c r="D27" s="297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3"/>
      <c r="W27" s="174">
        <f t="shared" si="0"/>
        <v>0</v>
      </c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279" t="s">
        <v>69</v>
      </c>
      <c r="AM27" s="61"/>
      <c r="AN27" s="61"/>
      <c r="AO27" s="61"/>
      <c r="AP27" s="61"/>
      <c r="AQ27" s="61"/>
      <c r="AR27" s="61"/>
      <c r="AS27" s="61"/>
      <c r="AT27" s="61"/>
      <c r="AU27" s="61"/>
      <c r="AV27" s="173" t="s">
        <v>45</v>
      </c>
      <c r="AW27" s="173" t="s">
        <v>45</v>
      </c>
      <c r="AX27" s="173" t="s">
        <v>45</v>
      </c>
      <c r="AY27" s="173" t="s">
        <v>45</v>
      </c>
      <c r="AZ27" s="173" t="s">
        <v>45</v>
      </c>
      <c r="BA27" s="173" t="s">
        <v>45</v>
      </c>
      <c r="BB27" s="173" t="s">
        <v>45</v>
      </c>
      <c r="BC27" s="173" t="s">
        <v>45</v>
      </c>
      <c r="BD27" s="173" t="s">
        <v>45</v>
      </c>
      <c r="BE27" s="179"/>
      <c r="BF27" s="115"/>
      <c r="BG27" s="122"/>
    </row>
    <row r="28" spans="1:59" ht="36.75" customHeight="1">
      <c r="A28" s="278"/>
      <c r="B28" s="296"/>
      <c r="C28" s="286"/>
      <c r="D28" s="29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2"/>
      <c r="V28" s="173"/>
      <c r="W28" s="174">
        <f t="shared" si="0"/>
        <v>0</v>
      </c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280"/>
      <c r="AM28" s="61"/>
      <c r="AN28" s="61"/>
      <c r="AO28" s="61"/>
      <c r="AP28" s="61"/>
      <c r="AQ28" s="61"/>
      <c r="AR28" s="61"/>
      <c r="AS28" s="61"/>
      <c r="AT28" s="61"/>
      <c r="AU28" s="61"/>
      <c r="AV28" s="173" t="s">
        <v>45</v>
      </c>
      <c r="AW28" s="173" t="s">
        <v>45</v>
      </c>
      <c r="AX28" s="173" t="s">
        <v>45</v>
      </c>
      <c r="AY28" s="173" t="s">
        <v>45</v>
      </c>
      <c r="AZ28" s="173" t="s">
        <v>45</v>
      </c>
      <c r="BA28" s="173" t="s">
        <v>45</v>
      </c>
      <c r="BB28" s="173" t="s">
        <v>45</v>
      </c>
      <c r="BC28" s="173" t="s">
        <v>45</v>
      </c>
      <c r="BD28" s="173" t="s">
        <v>45</v>
      </c>
      <c r="BE28" s="179"/>
      <c r="BF28" s="115"/>
      <c r="BG28" s="122"/>
    </row>
    <row r="29" spans="1:59" ht="27" customHeight="1">
      <c r="A29" s="278"/>
      <c r="B29" s="283" t="s">
        <v>123</v>
      </c>
      <c r="C29" s="305" t="s">
        <v>127</v>
      </c>
      <c r="D29" s="297" t="s">
        <v>131</v>
      </c>
      <c r="E29" s="178">
        <v>4</v>
      </c>
      <c r="F29" s="178">
        <v>4</v>
      </c>
      <c r="G29" s="178">
        <v>6</v>
      </c>
      <c r="H29" s="178">
        <v>4</v>
      </c>
      <c r="I29" s="178">
        <v>6</v>
      </c>
      <c r="J29" s="178">
        <v>2</v>
      </c>
      <c r="K29" s="178">
        <v>8</v>
      </c>
      <c r="L29" s="178">
        <v>8</v>
      </c>
      <c r="M29" s="178">
        <v>8</v>
      </c>
      <c r="N29" s="178">
        <v>6</v>
      </c>
      <c r="O29" s="178">
        <v>8</v>
      </c>
      <c r="P29" s="178">
        <v>6</v>
      </c>
      <c r="Q29" s="178">
        <v>8</v>
      </c>
      <c r="R29" s="178">
        <v>4</v>
      </c>
      <c r="S29" s="178">
        <v>2</v>
      </c>
      <c r="T29" s="178">
        <v>4</v>
      </c>
      <c r="U29" s="173">
        <v>2</v>
      </c>
      <c r="V29" s="173">
        <v>2</v>
      </c>
      <c r="W29" s="174">
        <f>SUM(E29:V29)</f>
        <v>92</v>
      </c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173" t="s">
        <v>45</v>
      </c>
      <c r="AW29" s="173" t="s">
        <v>45</v>
      </c>
      <c r="AX29" s="173" t="s">
        <v>45</v>
      </c>
      <c r="AY29" s="173" t="s">
        <v>45</v>
      </c>
      <c r="AZ29" s="173" t="s">
        <v>45</v>
      </c>
      <c r="BA29" s="173" t="s">
        <v>45</v>
      </c>
      <c r="BB29" s="173" t="s">
        <v>45</v>
      </c>
      <c r="BC29" s="173" t="s">
        <v>45</v>
      </c>
      <c r="BD29" s="173" t="s">
        <v>45</v>
      </c>
      <c r="BE29" s="179"/>
      <c r="BF29" s="115"/>
      <c r="BG29" s="122"/>
    </row>
    <row r="30" spans="1:59" s="118" customFormat="1" ht="30.75" customHeight="1">
      <c r="A30" s="278"/>
      <c r="B30" s="284"/>
      <c r="C30" s="306"/>
      <c r="D30" s="298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3"/>
      <c r="W30" s="174">
        <f t="shared" si="0"/>
        <v>0</v>
      </c>
      <c r="X30" s="123"/>
      <c r="Y30" s="123"/>
      <c r="Z30" s="123"/>
      <c r="AA30" s="123"/>
      <c r="AB30" s="123"/>
      <c r="AC30" s="123"/>
      <c r="AD30" s="167"/>
      <c r="AE30" s="123"/>
      <c r="AF30" s="123"/>
      <c r="AG30" s="123"/>
      <c r="AH30" s="123"/>
      <c r="AI30" s="123"/>
      <c r="AJ30" s="123"/>
      <c r="AK30" s="123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173" t="s">
        <v>45</v>
      </c>
      <c r="AW30" s="173" t="s">
        <v>45</v>
      </c>
      <c r="AX30" s="173" t="s">
        <v>45</v>
      </c>
      <c r="AY30" s="173" t="s">
        <v>45</v>
      </c>
      <c r="AZ30" s="173" t="s">
        <v>45</v>
      </c>
      <c r="BA30" s="173" t="s">
        <v>45</v>
      </c>
      <c r="BB30" s="173" t="s">
        <v>45</v>
      </c>
      <c r="BC30" s="173" t="s">
        <v>45</v>
      </c>
      <c r="BD30" s="173" t="s">
        <v>45</v>
      </c>
      <c r="BE30" s="179"/>
      <c r="BF30" s="115"/>
      <c r="BG30" s="115"/>
    </row>
    <row r="31" spans="1:59" ht="47.25" customHeight="1">
      <c r="A31" s="278"/>
      <c r="B31" s="283" t="s">
        <v>124</v>
      </c>
      <c r="C31" s="285" t="s">
        <v>128</v>
      </c>
      <c r="D31" s="297" t="s">
        <v>132</v>
      </c>
      <c r="E31" s="178"/>
      <c r="F31" s="178">
        <v>2</v>
      </c>
      <c r="G31" s="178">
        <v>4</v>
      </c>
      <c r="H31" s="178">
        <v>2</v>
      </c>
      <c r="I31" s="178">
        <v>4</v>
      </c>
      <c r="J31" s="178">
        <v>2</v>
      </c>
      <c r="K31" s="178">
        <v>8</v>
      </c>
      <c r="L31" s="178">
        <v>6</v>
      </c>
      <c r="M31" s="178">
        <v>10</v>
      </c>
      <c r="N31" s="178">
        <v>6</v>
      </c>
      <c r="O31" s="178">
        <v>12</v>
      </c>
      <c r="P31" s="178">
        <v>8</v>
      </c>
      <c r="Q31" s="178">
        <v>14</v>
      </c>
      <c r="R31" s="178">
        <v>10</v>
      </c>
      <c r="S31" s="178">
        <v>20</v>
      </c>
      <c r="T31" s="178">
        <v>12</v>
      </c>
      <c r="U31" s="178">
        <v>18</v>
      </c>
      <c r="V31" s="173">
        <v>12</v>
      </c>
      <c r="W31" s="174">
        <f>SUM(E31:V31)</f>
        <v>150</v>
      </c>
      <c r="X31" s="173"/>
      <c r="Y31" s="173">
        <v>26</v>
      </c>
      <c r="Z31" s="173">
        <v>32</v>
      </c>
      <c r="AA31" s="189">
        <v>32</v>
      </c>
      <c r="AB31" s="173" t="s">
        <v>205</v>
      </c>
      <c r="AC31" s="173"/>
      <c r="AD31" s="173"/>
      <c r="AE31" s="178"/>
      <c r="AF31" s="178"/>
      <c r="AG31" s="178"/>
      <c r="AH31" s="178"/>
      <c r="AI31" s="178"/>
      <c r="AJ31" s="178"/>
      <c r="AK31" s="173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173" t="s">
        <v>45</v>
      </c>
      <c r="AW31" s="173" t="s">
        <v>45</v>
      </c>
      <c r="AX31" s="173" t="s">
        <v>45</v>
      </c>
      <c r="AY31" s="173" t="s">
        <v>45</v>
      </c>
      <c r="AZ31" s="173" t="s">
        <v>45</v>
      </c>
      <c r="BA31" s="173" t="s">
        <v>45</v>
      </c>
      <c r="BB31" s="173" t="s">
        <v>45</v>
      </c>
      <c r="BC31" s="173" t="s">
        <v>45</v>
      </c>
      <c r="BD31" s="173" t="s">
        <v>45</v>
      </c>
      <c r="BE31" s="186"/>
      <c r="BF31" s="115"/>
      <c r="BG31" s="122"/>
    </row>
    <row r="32" spans="1:59" ht="32.25" customHeight="1">
      <c r="A32" s="278"/>
      <c r="B32" s="284"/>
      <c r="C32" s="286"/>
      <c r="D32" s="29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3"/>
      <c r="W32" s="174">
        <f t="shared" si="0"/>
        <v>0</v>
      </c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173" t="s">
        <v>45</v>
      </c>
      <c r="AW32" s="173" t="s">
        <v>45</v>
      </c>
      <c r="AX32" s="173" t="s">
        <v>45</v>
      </c>
      <c r="AY32" s="173" t="s">
        <v>45</v>
      </c>
      <c r="AZ32" s="173" t="s">
        <v>45</v>
      </c>
      <c r="BA32" s="173" t="s">
        <v>45</v>
      </c>
      <c r="BB32" s="173" t="s">
        <v>45</v>
      </c>
      <c r="BC32" s="173" t="s">
        <v>45</v>
      </c>
      <c r="BD32" s="173" t="s">
        <v>45</v>
      </c>
      <c r="BE32" s="186"/>
      <c r="BF32" s="115"/>
      <c r="BG32" s="122"/>
    </row>
    <row r="33" spans="1:59" s="118" customFormat="1" ht="18" customHeight="1">
      <c r="A33" s="278"/>
      <c r="B33" s="178" t="s">
        <v>125</v>
      </c>
      <c r="C33" s="181"/>
      <c r="D33" s="180" t="s">
        <v>115</v>
      </c>
      <c r="E33" s="178"/>
      <c r="F33" s="178"/>
      <c r="G33" s="178"/>
      <c r="H33" s="178"/>
      <c r="I33" s="178"/>
      <c r="J33" s="178"/>
      <c r="K33" s="178"/>
      <c r="L33" s="178"/>
      <c r="M33" s="178"/>
      <c r="N33" s="178">
        <v>12</v>
      </c>
      <c r="O33" s="178">
        <v>6</v>
      </c>
      <c r="P33" s="178">
        <v>12</v>
      </c>
      <c r="Q33" s="178">
        <v>6</v>
      </c>
      <c r="R33" s="178">
        <v>12</v>
      </c>
      <c r="S33" s="178">
        <v>6</v>
      </c>
      <c r="T33" s="178">
        <v>12</v>
      </c>
      <c r="U33" s="178">
        <v>6</v>
      </c>
      <c r="V33" s="173"/>
      <c r="W33" s="174">
        <f t="shared" si="0"/>
        <v>72</v>
      </c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173" t="s">
        <v>45</v>
      </c>
      <c r="AW33" s="173" t="s">
        <v>45</v>
      </c>
      <c r="AX33" s="173" t="s">
        <v>45</v>
      </c>
      <c r="AY33" s="173" t="s">
        <v>45</v>
      </c>
      <c r="AZ33" s="173" t="s">
        <v>45</v>
      </c>
      <c r="BA33" s="173" t="s">
        <v>45</v>
      </c>
      <c r="BB33" s="173" t="s">
        <v>45</v>
      </c>
      <c r="BC33" s="173" t="s">
        <v>45</v>
      </c>
      <c r="BD33" s="173" t="s">
        <v>45</v>
      </c>
      <c r="BE33" s="186"/>
      <c r="BF33" s="115"/>
      <c r="BG33" s="115"/>
    </row>
    <row r="34" spans="1:59" ht="18" customHeight="1">
      <c r="A34" s="278"/>
      <c r="B34" s="177" t="s">
        <v>126</v>
      </c>
      <c r="C34" s="181"/>
      <c r="D34" s="180" t="s">
        <v>133</v>
      </c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3"/>
      <c r="W34" s="174"/>
      <c r="X34" s="178"/>
      <c r="Y34" s="178"/>
      <c r="Z34" s="178"/>
      <c r="AA34" s="178"/>
      <c r="AB34" s="178"/>
      <c r="AC34" s="178"/>
      <c r="AD34" s="178"/>
      <c r="AE34" s="178"/>
      <c r="AF34" s="178">
        <v>12</v>
      </c>
      <c r="AG34" s="178">
        <v>36</v>
      </c>
      <c r="AH34" s="178">
        <v>36</v>
      </c>
      <c r="AI34" s="178">
        <v>36</v>
      </c>
      <c r="AJ34" s="178">
        <v>36</v>
      </c>
      <c r="AK34" s="178">
        <v>24</v>
      </c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173" t="s">
        <v>45</v>
      </c>
      <c r="AW34" s="173" t="s">
        <v>45</v>
      </c>
      <c r="AX34" s="173" t="s">
        <v>45</v>
      </c>
      <c r="AY34" s="173" t="s">
        <v>45</v>
      </c>
      <c r="AZ34" s="173" t="s">
        <v>45</v>
      </c>
      <c r="BA34" s="173" t="s">
        <v>45</v>
      </c>
      <c r="BB34" s="173" t="s">
        <v>45</v>
      </c>
      <c r="BC34" s="173" t="s">
        <v>45</v>
      </c>
      <c r="BD34" s="173" t="s">
        <v>45</v>
      </c>
      <c r="BE34" s="186"/>
      <c r="BF34" s="115"/>
      <c r="BG34" s="122"/>
    </row>
    <row r="35" spans="1:59" ht="18" customHeight="1">
      <c r="A35" s="176"/>
      <c r="B35" s="177" t="s">
        <v>145</v>
      </c>
      <c r="C35" s="181"/>
      <c r="D35" s="180" t="s">
        <v>130</v>
      </c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3"/>
      <c r="W35" s="174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61">
        <v>12</v>
      </c>
      <c r="AM35" s="61">
        <v>36</v>
      </c>
      <c r="AN35" s="61">
        <v>36</v>
      </c>
      <c r="AO35" s="61">
        <v>36</v>
      </c>
      <c r="AP35" s="61">
        <v>24</v>
      </c>
      <c r="AQ35" s="61"/>
      <c r="AR35" s="61"/>
      <c r="AS35" s="61"/>
      <c r="AT35" s="61"/>
      <c r="AU35" s="61"/>
      <c r="AV35" s="173"/>
      <c r="AW35" s="173"/>
      <c r="AX35" s="173"/>
      <c r="AY35" s="173"/>
      <c r="AZ35" s="173"/>
      <c r="BA35" s="173"/>
      <c r="BB35" s="173"/>
      <c r="BC35" s="173"/>
      <c r="BD35" s="173"/>
      <c r="BE35" s="186"/>
      <c r="BF35" s="123"/>
      <c r="BG35" s="122"/>
    </row>
    <row r="36" spans="1:59" ht="18" customHeight="1">
      <c r="A36" s="176"/>
      <c r="B36" s="177"/>
      <c r="C36" s="181" t="s">
        <v>146</v>
      </c>
      <c r="D36" s="180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3"/>
      <c r="W36" s="174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61"/>
      <c r="AM36" s="61"/>
      <c r="AN36" s="61"/>
      <c r="AO36" s="61"/>
      <c r="AP36" s="61">
        <v>12</v>
      </c>
      <c r="AQ36" s="61">
        <v>36</v>
      </c>
      <c r="AR36" s="61">
        <v>36</v>
      </c>
      <c r="AS36" s="61">
        <v>36</v>
      </c>
      <c r="AT36" s="61">
        <v>24</v>
      </c>
      <c r="AU36" s="61"/>
      <c r="AV36" s="173"/>
      <c r="AW36" s="173"/>
      <c r="AX36" s="173"/>
      <c r="AY36" s="173"/>
      <c r="AZ36" s="173"/>
      <c r="BA36" s="173"/>
      <c r="BB36" s="173"/>
      <c r="BC36" s="173"/>
      <c r="BD36" s="173"/>
      <c r="BE36" s="186"/>
      <c r="BF36" s="123"/>
      <c r="BG36" s="122"/>
    </row>
    <row r="37" spans="1:59" ht="18" customHeight="1">
      <c r="A37" s="176"/>
      <c r="B37" s="177"/>
      <c r="C37" s="181" t="s">
        <v>203</v>
      </c>
      <c r="D37" s="180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3"/>
      <c r="W37" s="174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61"/>
      <c r="AM37" s="61"/>
      <c r="AN37" s="61"/>
      <c r="AO37" s="61"/>
      <c r="AP37" s="61"/>
      <c r="AQ37" s="61"/>
      <c r="AR37" s="61"/>
      <c r="AS37" s="61"/>
      <c r="AT37" s="61">
        <v>12</v>
      </c>
      <c r="AU37" s="61">
        <v>36</v>
      </c>
      <c r="AV37" s="173">
        <v>24</v>
      </c>
      <c r="AW37" s="173"/>
      <c r="AX37" s="173"/>
      <c r="AY37" s="173"/>
      <c r="AZ37" s="173"/>
      <c r="BA37" s="173"/>
      <c r="BB37" s="173"/>
      <c r="BC37" s="173"/>
      <c r="BD37" s="173"/>
      <c r="BE37" s="186"/>
      <c r="BF37" s="123"/>
      <c r="BG37" s="122"/>
    </row>
    <row r="38" spans="1:59" s="196" customFormat="1" ht="18" customHeight="1">
      <c r="A38" s="177"/>
      <c r="B38" s="178"/>
      <c r="C38" s="178"/>
      <c r="D38" s="187"/>
      <c r="E38" s="178">
        <f>SUM(E9:E34)</f>
        <v>12</v>
      </c>
      <c r="F38" s="178">
        <f aca="true" t="shared" si="1" ref="F38:V38">SUM(F9:F34)</f>
        <v>36</v>
      </c>
      <c r="G38" s="178">
        <f t="shared" si="1"/>
        <v>36</v>
      </c>
      <c r="H38" s="178">
        <f t="shared" si="1"/>
        <v>36</v>
      </c>
      <c r="I38" s="178">
        <f t="shared" si="1"/>
        <v>36</v>
      </c>
      <c r="J38" s="178">
        <f t="shared" si="1"/>
        <v>36</v>
      </c>
      <c r="K38" s="178">
        <f t="shared" si="1"/>
        <v>36</v>
      </c>
      <c r="L38" s="178">
        <f t="shared" si="1"/>
        <v>36</v>
      </c>
      <c r="M38" s="178">
        <f t="shared" si="1"/>
        <v>36</v>
      </c>
      <c r="N38" s="178">
        <f t="shared" si="1"/>
        <v>36</v>
      </c>
      <c r="O38" s="178">
        <f t="shared" si="1"/>
        <v>36</v>
      </c>
      <c r="P38" s="178">
        <f t="shared" si="1"/>
        <v>36</v>
      </c>
      <c r="Q38" s="178">
        <f t="shared" si="1"/>
        <v>36</v>
      </c>
      <c r="R38" s="178">
        <f t="shared" si="1"/>
        <v>36</v>
      </c>
      <c r="S38" s="178">
        <f t="shared" si="1"/>
        <v>36</v>
      </c>
      <c r="T38" s="178">
        <f t="shared" si="1"/>
        <v>36</v>
      </c>
      <c r="U38" s="178">
        <f t="shared" si="1"/>
        <v>36</v>
      </c>
      <c r="V38" s="178">
        <f t="shared" si="1"/>
        <v>24</v>
      </c>
      <c r="W38" s="174"/>
      <c r="X38" s="178">
        <f>SUM(X9:X34)</f>
        <v>0</v>
      </c>
      <c r="Y38" s="178">
        <f aca="true" t="shared" si="2" ref="Y38:AJ38">SUM(Y9:Y34)</f>
        <v>30</v>
      </c>
      <c r="Z38" s="178">
        <f t="shared" si="2"/>
        <v>36</v>
      </c>
      <c r="AA38" s="178">
        <f t="shared" si="2"/>
        <v>36</v>
      </c>
      <c r="AB38" s="178">
        <v>6</v>
      </c>
      <c r="AC38" s="178">
        <f t="shared" si="2"/>
        <v>36</v>
      </c>
      <c r="AD38" s="178">
        <f t="shared" si="2"/>
        <v>36</v>
      </c>
      <c r="AE38" s="178">
        <f t="shared" si="2"/>
        <v>36</v>
      </c>
      <c r="AF38" s="178">
        <v>36</v>
      </c>
      <c r="AG38" s="178">
        <v>36</v>
      </c>
      <c r="AH38" s="178">
        <f t="shared" si="2"/>
        <v>36</v>
      </c>
      <c r="AI38" s="178">
        <f t="shared" si="2"/>
        <v>36</v>
      </c>
      <c r="AJ38" s="178">
        <f t="shared" si="2"/>
        <v>36</v>
      </c>
      <c r="AK38" s="178">
        <f>SUM(AK9:AK37)</f>
        <v>24</v>
      </c>
      <c r="AL38" s="178">
        <v>36</v>
      </c>
      <c r="AM38" s="178">
        <f aca="true" t="shared" si="3" ref="AM38:AV38">SUM(AM9:AM37)</f>
        <v>36</v>
      </c>
      <c r="AN38" s="178">
        <f t="shared" si="3"/>
        <v>36</v>
      </c>
      <c r="AO38" s="178">
        <f t="shared" si="3"/>
        <v>36</v>
      </c>
      <c r="AP38" s="178">
        <f t="shared" si="3"/>
        <v>36</v>
      </c>
      <c r="AQ38" s="178">
        <f t="shared" si="3"/>
        <v>36</v>
      </c>
      <c r="AR38" s="178">
        <f t="shared" si="3"/>
        <v>36</v>
      </c>
      <c r="AS38" s="178">
        <f t="shared" si="3"/>
        <v>36</v>
      </c>
      <c r="AT38" s="178">
        <f t="shared" si="3"/>
        <v>36</v>
      </c>
      <c r="AU38" s="178">
        <f t="shared" si="3"/>
        <v>36</v>
      </c>
      <c r="AV38" s="178">
        <f t="shared" si="3"/>
        <v>24</v>
      </c>
      <c r="AW38" s="173" t="s">
        <v>45</v>
      </c>
      <c r="AX38" s="173" t="s">
        <v>45</v>
      </c>
      <c r="AY38" s="173" t="s">
        <v>45</v>
      </c>
      <c r="AZ38" s="173" t="s">
        <v>45</v>
      </c>
      <c r="BA38" s="173" t="s">
        <v>45</v>
      </c>
      <c r="BB38" s="173" t="s">
        <v>45</v>
      </c>
      <c r="BC38" s="173" t="s">
        <v>45</v>
      </c>
      <c r="BD38" s="173" t="s">
        <v>45</v>
      </c>
      <c r="BE38" s="186"/>
      <c r="BF38" s="114"/>
      <c r="BG38" s="114"/>
    </row>
    <row r="39" spans="1:38" ht="18" customHeight="1">
      <c r="A39" s="124"/>
      <c r="X39" s="292" t="s">
        <v>26</v>
      </c>
      <c r="Y39" s="293"/>
      <c r="AB39" s="197" t="s">
        <v>26</v>
      </c>
      <c r="AK39" s="294" t="s">
        <v>65</v>
      </c>
      <c r="AL39" s="294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</sheetData>
  <sheetProtection/>
  <mergeCells count="55">
    <mergeCell ref="E1:BD1"/>
    <mergeCell ref="J2:M2"/>
    <mergeCell ref="S2:U2"/>
    <mergeCell ref="AJ2:AL2"/>
    <mergeCell ref="AW2:AZ2"/>
    <mergeCell ref="B31:B32"/>
    <mergeCell ref="BB2:BD2"/>
    <mergeCell ref="D17:D18"/>
    <mergeCell ref="D19:D20"/>
    <mergeCell ref="D21:D22"/>
    <mergeCell ref="D27:D28"/>
    <mergeCell ref="D29:D30"/>
    <mergeCell ref="D13:D14"/>
    <mergeCell ref="AF2:AH2"/>
    <mergeCell ref="B15:B16"/>
    <mergeCell ref="C29:C30"/>
    <mergeCell ref="C21:C22"/>
    <mergeCell ref="B17:B18"/>
    <mergeCell ref="C17:C18"/>
    <mergeCell ref="B29:B30"/>
    <mergeCell ref="C27:C28"/>
    <mergeCell ref="B21:B22"/>
    <mergeCell ref="C19:C20"/>
    <mergeCell ref="B27:B28"/>
    <mergeCell ref="B11:B12"/>
    <mergeCell ref="C13:C14"/>
    <mergeCell ref="B13:B14"/>
    <mergeCell ref="B19:B20"/>
    <mergeCell ref="C15:C16"/>
    <mergeCell ref="F2:H2"/>
    <mergeCell ref="O2:Q2"/>
    <mergeCell ref="E3:AU3"/>
    <mergeCell ref="E5:AU5"/>
    <mergeCell ref="AB2:AD2"/>
    <mergeCell ref="Y2:Z2"/>
    <mergeCell ref="A2:A6"/>
    <mergeCell ref="B2:B6"/>
    <mergeCell ref="C2:C6"/>
    <mergeCell ref="D2:D6"/>
    <mergeCell ref="X39:Y39"/>
    <mergeCell ref="AK39:AL39"/>
    <mergeCell ref="D7:D8"/>
    <mergeCell ref="D9:D10"/>
    <mergeCell ref="D11:D12"/>
    <mergeCell ref="D31:D32"/>
    <mergeCell ref="A7:A34"/>
    <mergeCell ref="AL27:AL28"/>
    <mergeCell ref="AK19:AK20"/>
    <mergeCell ref="X17:Y17"/>
    <mergeCell ref="B9:B10"/>
    <mergeCell ref="C31:C32"/>
    <mergeCell ref="B7:B8"/>
    <mergeCell ref="C11:C12"/>
    <mergeCell ref="C7:C8"/>
    <mergeCell ref="C9:C10"/>
  </mergeCells>
  <printOptions/>
  <pageMargins left="0.3937007874015748" right="0.3937007874015748" top="0.3937007874015748" bottom="0.3937007874015748" header="0.31496062992125984" footer="0.31496062992125984"/>
  <pageSetup fitToWidth="2" fitToHeight="1" horizontalDpi="600" verticalDpi="600" orientation="landscape" paperSize="9" scale="55" r:id="rId1"/>
  <rowBreaks count="1" manualBreakCount="1">
    <brk id="28" max="255" man="1"/>
  </rowBreaks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2017-08-12T06:03:02Z</cp:lastPrinted>
  <dcterms:created xsi:type="dcterms:W3CDTF">2006-09-28T05:33:49Z</dcterms:created>
  <dcterms:modified xsi:type="dcterms:W3CDTF">2017-10-26T05:12:44Z</dcterms:modified>
  <cp:category/>
  <cp:version/>
  <cp:contentType/>
  <cp:contentStatus/>
</cp:coreProperties>
</file>